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DIVISIÓN TÁCTICA MTTO" sheetId="1" r:id="rId1"/>
    <sheet name="Hoja1" sheetId="2" r:id="rId2"/>
    <sheet name="Hoja2" sheetId="3" r:id="rId3"/>
  </sheets>
  <externalReferences>
    <externalReference r:id="rId6"/>
  </externalReferences>
  <definedNames>
    <definedName name="_xlnm.Print_Area" localSheetId="0">'DIVISIÓN TÁCTICA MTTO'!$A$1:$AC$144</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<sst xmlns="http://schemas.openxmlformats.org/spreadsheetml/2006/main" count="3752" uniqueCount="1235">
  <si>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</si>
  <si>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</si>
  <si>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</si>
  <si>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</si>
  <si>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</si>
  <si>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</si>
  <si>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</si>
  <si>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</si>
  <si>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</si>
  <si>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</si>
  <si>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</si>
  <si>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</si>
  <si>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</si>
  <si>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</si>
  <si>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</si>
  <si>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</si>
  <si>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</si>
  <si>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</si>
  <si>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</si>
  <si>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</si>
  <si>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</si>
  <si>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</si>
  <si>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</si>
  <si>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</si>
  <si>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</si>
  <si>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</si>
  <si>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</si>
  <si>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</si>
  <si>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</si>
  <si>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</si>
  <si>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</si>
  <si>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</si>
  <si>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</si>
  <si>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</si>
  <si>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</si>
  <si>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</si>
  <si>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</si>
  <si>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</si>
  <si>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</si>
  <si>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</si>
  <si>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</si>
  <si>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</si>
  <si>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</si>
  <si>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</si>
  <si>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</si>
  <si>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</si>
  <si>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</si>
  <si>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</si>
  <si>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</si>
  <si>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</si>
  <si>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</si>
  <si>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</si>
  <si>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</si>
  <si>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</si>
  <si>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</si>
  <si>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</si>
  <si>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</si>
  <si>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</si>
  <si>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</si>
  <si>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</si>
  <si>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</si>
  <si>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</si>
  <si>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</si>
  <si>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</si>
  <si>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</si>
  <si>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</si>
  <si>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</si>
  <si>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</si>
  <si>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</si>
  <si>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</si>
  <si>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</si>
  <si>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</si>
  <si>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</si>
  <si>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</si>
  <si>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</si>
  <si>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</si>
  <si>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</si>
  <si>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</si>
  <si>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</si>
  <si>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</si>
  <si>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</si>
  <si>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</si>
  <si>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</si>
  <si>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</si>
  <si>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</si>
  <si>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</si>
  <si>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</si>
  <si>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</si>
  <si>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</si>
  <si>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</si>
  <si>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</si>
  <si>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</si>
  <si>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</si>
  <si>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</si>
  <si>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</si>
  <si>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</si>
  <si>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</si>
  <si>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</si>
  <si>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</si>
  <si>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</si>
  <si>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</si>
  <si>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</si>
  <si>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</si>
  <si>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</si>
  <si>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</si>
  <si>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</si>
  <si>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</si>
  <si>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</si>
  <si>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</si>
  <si>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</si>
  <si>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</si>
  <si>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</si>
  <si>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</si>
  <si>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</si>
  <si>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</si>
  <si>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</si>
  <si>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</si>
  <si>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</si>
  <si>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</si>
  <si>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</si>
  <si>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</si>
  <si>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</si>
  <si>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</si>
  <si>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</si>
  <si>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</si>
  <si>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</si>
  <si>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</si>
  <si>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</si>
  <si>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</si>
  <si>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</si>
  <si>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</si>
  <si>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</si>
  <si>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</si>
  <si>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</si>
  <si>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</si>
  <si>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</si>
  <si>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</si>
  <si>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</si>
  <si>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</si>
  <si>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</si>
  <si>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</si>
  <si>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</si>
  <si>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</si>
  <si>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</si>
  <si>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</si>
  <si>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</si>
  <si>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</si>
  <si>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</si>
  <si>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</si>
  <si>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</si>
  <si>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</si>
  <si>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</si>
  <si>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</si>
  <si>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</si>
  <si>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</si>
  <si>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</si>
  <si>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</si>
  <si>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</si>
  <si>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</si>
  <si>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</si>
  <si>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</si>
  <si>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</si>
  <si>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</si>
  <si>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</si>
  <si>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</si>
  <si>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</si>
  <si>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</si>
  <si>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</si>
  <si>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</si>
  <si>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</si>
  <si>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</si>
  <si>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</si>
  <si>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</si>
  <si>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</si>
  <si>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</si>
  <si>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</si>
  <si>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</si>
  <si>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</si>
  <si>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</si>
  <si>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</si>
  <si>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</si>
  <si>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</si>
  <si>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</si>
  <si>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</si>
  <si>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</si>
  <si>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</si>
  <si>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</si>
  <si>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</si>
  <si>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</si>
  <si>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</si>
  <si>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</si>
  <si>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</si>
  <si>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</si>
  <si>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</si>
  <si>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</si>
  <si>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</si>
  <si>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</si>
  <si>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</si>
  <si>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</si>
  <si>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</si>
  <si>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</si>
  <si>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</si>
  <si>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</si>
  <si>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</si>
  <si>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</si>
  <si>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</si>
  <si>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</si>
  <si>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</si>
  <si>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</si>
  <si>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</si>
  <si>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</si>
  <si>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</si>
  <si>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</si>
  <si>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</si>
  <si>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</si>
  <si>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</si>
  <si>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</si>
  <si>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</si>
  <si>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</si>
  <si>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</si>
  <si>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</si>
  <si>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</si>
  <si>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</si>
  <si>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</si>
  <si>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</si>
  <si>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</si>
  <si>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</si>
  <si>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</si>
  <si>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</si>
  <si>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</si>
  <si>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</si>
  <si>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</si>
  <si>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</si>
  <si>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</si>
  <si>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</si>
  <si>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</si>
  <si>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</si>
  <si>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</si>
  <si>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</si>
  <si>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</si>
  <si>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</si>
  <si>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</si>
  <si>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</si>
  <si>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</si>
  <si>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</si>
  <si>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</si>
  <si>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</si>
  <si>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</si>
  <si>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</si>
  <si>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</si>
  <si>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</si>
  <si>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</si>
  <si>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</si>
  <si>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</si>
  <si>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</si>
  <si>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</si>
  <si>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</si>
  <si>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</si>
  <si>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</si>
  <si>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</si>
  <si>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</si>
  <si>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</si>
  <si>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</si>
  <si>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</si>
  <si>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</si>
  <si>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</si>
  <si>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</si>
  <si>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</si>
  <si>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</si>
  <si>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</si>
  <si>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</si>
  <si>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</si>
  <si>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</si>
  <si>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</si>
  <si>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</si>
  <si>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</si>
  <si>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</si>
  <si>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</si>
  <si>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</si>
  <si>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</si>
  <si>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</si>
  <si>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</si>
  <si>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</si>
  <si>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</si>
  <si>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</si>
  <si>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</si>
  <si>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</si>
  <si>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</si>
  <si>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</si>
  <si>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</si>
  <si>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</si>
  <si>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</si>
  <si>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</si>
  <si>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</si>
  <si>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</si>
  <si>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</si>
  <si>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</si>
  <si>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</si>
  <si>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</si>
  <si>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</si>
  <si>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</si>
  <si>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</si>
  <si>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</si>
  <si>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</si>
  <si>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</si>
  <si>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</si>
  <si>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</si>
  <si>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</si>
  <si>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</si>
  <si>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</si>
  <si>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</si>
  <si>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</si>
  <si>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</si>
  <si>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</si>
  <si>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</si>
  <si>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</si>
  <si>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</si>
  <si>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</si>
  <si>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</si>
  <si>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</si>
  <si>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</si>
  <si>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</si>
  <si>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</si>
  <si>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</si>
  <si>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</si>
  <si>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</si>
  <si>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</si>
  <si>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</si>
  <si>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</si>
  <si>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</si>
  <si>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</si>
  <si>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</si>
  <si>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</si>
  <si>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</si>
  <si>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</si>
  <si>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</si>
  <si>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</si>
  <si>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</si>
  <si>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</si>
  <si>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</si>
  <si>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</si>
  <si>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</si>
  <si>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</si>
  <si>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</si>
  <si>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</si>
  <si>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</si>
  <si>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</si>
  <si>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</si>
  <si>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</si>
  <si>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</si>
  <si>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</si>
  <si>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</si>
  <si>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</si>
  <si>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</si>
  <si>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</si>
  <si>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</si>
  <si>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</si>
  <si>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</si>
  <si>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</si>
  <si>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</si>
  <si>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</si>
  <si>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</si>
  <si>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</si>
  <si>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</si>
  <si>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</si>
  <si>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</si>
  <si>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</si>
  <si>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</si>
  <si>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</si>
  <si>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</si>
  <si>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</si>
  <si>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</si>
  <si>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</si>
  <si>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</si>
  <si>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</si>
  <si>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</si>
  <si>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</si>
  <si>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</si>
  <si>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</si>
  <si>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</si>
  <si>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</si>
  <si>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</si>
  <si>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</si>
  <si>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</si>
  <si>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</si>
  <si>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</si>
  <si>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</si>
  <si>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</si>
  <si>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</si>
  <si>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</si>
  <si>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</si>
  <si>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</si>
  <si>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</si>
  <si>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</si>
  <si>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</si>
  <si>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</si>
  <si>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</si>
  <si>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</si>
  <si>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</si>
  <si>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</si>
  <si>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</si>
  <si>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</si>
  <si>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</si>
  <si>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</si>
  <si>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</si>
  <si>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</si>
  <si>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</si>
  <si>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</si>
  <si>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</si>
  <si>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</si>
  <si>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</si>
  <si>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</si>
  <si>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</si>
  <si>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</si>
  <si>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</si>
  <si>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</si>
  <si>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</si>
  <si>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</si>
  <si>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</si>
  <si>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</si>
  <si>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</si>
  <si>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</si>
  <si>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</si>
  <si>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</si>
  <si>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</si>
  <si>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</si>
  <si>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</si>
  <si>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</si>
  <si>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</si>
  <si>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</si>
  <si>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</si>
  <si>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</si>
  <si>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</si>
  <si>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</si>
  <si>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</si>
  <si>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</si>
  <si>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</si>
  <si>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</si>
  <si>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</si>
  <si>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</si>
  <si>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</si>
  <si>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</si>
  <si>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</si>
  <si>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</si>
  <si>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</si>
  <si>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</si>
  <si>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</si>
  <si>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</si>
  <si>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</si>
  <si>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</si>
  <si>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</si>
  <si>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</si>
  <si>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</si>
  <si>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</si>
  <si>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</si>
  <si>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</si>
  <si>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</si>
  <si>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</si>
  <si>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</si>
  <si>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</si>
  <si>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</si>
  <si>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</si>
  <si>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</si>
  <si>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</si>
  <si>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</si>
  <si>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</si>
  <si>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</si>
  <si>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</si>
  <si>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</si>
  <si>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</si>
  <si>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</si>
  <si>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</si>
  <si>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</si>
  <si>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</si>
  <si>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</si>
  <si>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</si>
  <si>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</si>
  <si>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</si>
  <si>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</si>
  <si>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</si>
  <si>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</si>
  <si>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</si>
  <si>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</si>
  <si>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</si>
  <si>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</si>
  <si>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</si>
  <si>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</si>
  <si>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</si>
  <si>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</si>
  <si>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</si>
  <si>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</si>
  <si>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</si>
  <si>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</si>
  <si>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</si>
  <si>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</si>
  <si>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</si>
  <si>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</si>
  <si>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</si>
  <si>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</si>
  <si>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</si>
  <si>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</si>
  <si>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</si>
  <si>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</si>
  <si>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</si>
  <si>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</si>
  <si>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</si>
  <si>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</si>
  <si>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</si>
  <si>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</si>
  <si>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</si>
  <si>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</si>
  <si>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</si>
  <si>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</si>
  <si>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</si>
  <si>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</si>
  <si>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</si>
  <si>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</si>
  <si>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</si>
  <si>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</si>
  <si>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</si>
  <si>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</si>
  <si>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</si>
  <si>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</si>
  <si>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</si>
  <si>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</si>
  <si>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</si>
  <si>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</si>
  <si>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</si>
  <si>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</si>
  <si>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</si>
  <si>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</si>
  <si>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</si>
  <si>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</si>
  <si>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</si>
  <si>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</si>
  <si>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</si>
  <si>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</si>
  <si>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</si>
  <si>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</si>
  <si>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</si>
  <si>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</si>
  <si>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</si>
  <si>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</si>
  <si>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</si>
  <si>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</si>
  <si>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</si>
  <si>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</si>
  <si>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</si>
  <si>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</si>
  <si>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</si>
  <si>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</si>
  <si>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</si>
  <si>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</si>
  <si>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</si>
  <si>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</si>
  <si>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</si>
  <si>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</si>
  <si>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</si>
  <si>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</si>
  <si>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</si>
  <si>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</si>
  <si>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</si>
  <si>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</si>
  <si>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</si>
  <si>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</si>
  <si>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</si>
  <si>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</si>
  <si>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</si>
  <si>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</si>
  <si>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</si>
  <si>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</si>
  <si>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</si>
  <si>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</si>
  <si>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</si>
  <si>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</si>
  <si>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</si>
  <si>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</si>
  <si>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</si>
  <si>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</si>
  <si>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</si>
  <si>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</si>
  <si>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</si>
  <si>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</si>
  <si>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</si>
  <si>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</si>
  <si>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</si>
  <si>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</si>
  <si>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</si>
  <si>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</si>
  <si>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</si>
  <si>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</si>
  <si>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</si>
  <si>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</si>
  <si>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</si>
  <si>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</si>
  <si>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</si>
  <si>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</si>
  <si>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</si>
  <si>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</si>
  <si>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</si>
  <si>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</si>
  <si>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</si>
  <si>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</si>
  <si>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</si>
  <si>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</si>
  <si>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</si>
  <si>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</si>
  <si>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</si>
  <si>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</si>
  <si>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</si>
  <si>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</si>
  <si>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</si>
  <si>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</si>
  <si>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</si>
  <si>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</si>
  <si>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</si>
  <si>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</si>
  <si>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</si>
  <si>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</si>
  <si>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</si>
  <si>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</si>
  <si>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</si>
  <si>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</si>
  <si>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</si>
  <si>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</si>
  <si>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</si>
  <si>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</si>
  <si>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</si>
  <si>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</si>
  <si>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</si>
  <si>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</si>
  <si>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</si>
  <si>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</si>
  <si>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</si>
  <si>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</si>
  <si>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</si>
  <si>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</si>
  <si>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</si>
  <si>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</si>
  <si>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</si>
  <si>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</si>
  <si>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</si>
  <si>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</si>
  <si>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</si>
  <si>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</si>
  <si>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</si>
  <si>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</si>
  <si>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</si>
  <si>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</si>
  <si>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</si>
  <si>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</si>
  <si>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</si>
  <si>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</si>
  <si>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</si>
  <si>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</si>
  <si>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</si>
  <si>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</si>
  <si>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</si>
  <si>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</si>
  <si>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</si>
  <si>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</si>
  <si>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</si>
  <si>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</si>
  <si>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</si>
  <si>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</si>
  <si>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</si>
  <si>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</si>
  <si>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</si>
  <si>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</si>
  <si>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</si>
  <si>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</si>
  <si>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</si>
  <si>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</si>
  <si>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</si>
  <si>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</si>
  <si>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</si>
  <si>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</si>
  <si>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</si>
  <si>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</si>
  <si>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</si>
  <si>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</si>
  <si>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</si>
  <si>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</si>
  <si>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</si>
  <si>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</si>
  <si>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</si>
  <si>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</si>
  <si>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</si>
  <si>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</si>
  <si>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</si>
  <si>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</si>
  <si>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</si>
  <si>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</si>
  <si>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</si>
  <si>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</si>
  <si>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</si>
  <si>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</si>
  <si>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</si>
  <si>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</si>
  <si>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</si>
  <si>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</si>
  <si>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</si>
  <si>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</si>
  <si>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</si>
  <si>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</si>
  <si>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</si>
  <si>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</si>
  <si>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</si>
  <si>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</si>
  <si>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</si>
  <si>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</si>
  <si>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</si>
  <si>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</si>
  <si>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</si>
  <si>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</si>
  <si>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</si>
  <si>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</si>
  <si>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</si>
  <si>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</si>
  <si>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</si>
  <si>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</si>
  <si>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</si>
  <si>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</si>
  <si>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</si>
  <si>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</si>
  <si>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</si>
  <si>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</si>
  <si>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</si>
  <si>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</si>
  <si>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</si>
  <si>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</si>
  <si>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</si>
  <si>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</si>
  <si>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</si>
  <si>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</si>
  <si>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</si>
  <si>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</si>
  <si>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</si>
  <si>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</si>
  <si>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</si>
  <si>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</si>
  <si>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</si>
  <si>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</si>
  <si>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</si>
  <si>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</si>
  <si>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</si>
  <si>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</si>
  <si>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</si>
  <si>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</si>
  <si>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</si>
  <si>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</si>
  <si>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</si>
  <si>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</si>
  <si>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</si>
  <si>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</si>
  <si>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</si>
  <si>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</si>
  <si>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</si>
  <si>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</si>
  <si>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</si>
  <si>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</si>
  <si>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</si>
  <si>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</si>
  <si>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</si>
  <si>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</si>
  <si>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</si>
  <si>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</si>
  <si>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</si>
  <si>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</si>
  <si>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</si>
  <si>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</si>
  <si>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</si>
  <si>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</si>
  <si>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</si>
  <si>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</si>
  <si>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</si>
  <si>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</si>
  <si>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</si>
  <si>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</si>
  <si>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</si>
  <si>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</si>
  <si>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</si>
  <si>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</si>
  <si>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</si>
  <si>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</si>
  <si>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</si>
  <si>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</si>
  <si>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</si>
  <si>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</si>
  <si>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</si>
  <si>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</si>
  <si>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</si>
  <si>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</si>
  <si>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</si>
  <si>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</si>
  <si>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</si>
  <si>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</si>
  <si>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</si>
  <si>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</si>
  <si>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</si>
  <si>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</si>
  <si>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</si>
  <si>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</si>
  <si>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</si>
  <si>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</si>
  <si>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</si>
  <si>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</si>
  <si>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</si>
  <si>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</si>
  <si>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</si>
  <si>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</si>
  <si>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</si>
  <si>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</si>
  <si>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</si>
  <si>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</si>
  <si>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</si>
  <si>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</si>
  <si>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</si>
  <si>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</si>
  <si>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</si>
  <si>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</si>
  <si>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</si>
  <si>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</si>
  <si>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</si>
  <si>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</si>
  <si>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</si>
  <si>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</si>
  <si>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</si>
  <si>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</si>
  <si>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</si>
  <si>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</si>
  <si>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</si>
  <si>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</si>
  <si>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</si>
  <si>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</si>
  <si>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</si>
  <si>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</si>
  <si>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</si>
  <si>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</si>
  <si>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</si>
  <si>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</si>
  <si>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</si>
  <si>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</si>
  <si>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</si>
  <si>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</si>
  <si>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</si>
  <si>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</si>
  <si>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</si>
  <si>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</si>
  <si>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</si>
  <si>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</si>
  <si>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</si>
  <si>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</si>
  <si>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</si>
  <si>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</si>
  <si>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</si>
  <si>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</si>
  <si>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</si>
  <si>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</si>
  <si>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</si>
  <si>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</si>
  <si>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</si>
  <si>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</si>
  <si>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</si>
  <si>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</si>
  <si>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</si>
  <si>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</si>
  <si>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</si>
  <si>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</si>
  <si>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</si>
  <si>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</si>
  <si>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</si>
  <si>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</si>
  <si>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</si>
  <si>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</si>
  <si>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</si>
  <si>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</si>
  <si>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</si>
  <si>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</si>
  <si>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</si>
  <si>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</si>
  <si>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</si>
  <si>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</si>
  <si>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</si>
  <si>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</si>
  <si>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</si>
  <si>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</si>
  <si>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</si>
  <si>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</si>
  <si>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</si>
  <si>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</si>
  <si>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</si>
  <si>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</si>
  <si>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</si>
  <si>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</si>
  <si>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</si>
  <si>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</si>
  <si>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</si>
  <si>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</si>
  <si>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</si>
  <si>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</si>
  <si>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</si>
  <si>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</si>
  <si>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</si>
  <si>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</si>
  <si>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</si>
  <si>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</si>
  <si>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</si>
  <si>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</si>
  <si>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</si>
  <si>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</si>
  <si>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</si>
  <si>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</si>
  <si>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</si>
  <si>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</si>
  <si>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</si>
  <si>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</si>
  <si>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</si>
  <si>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</si>
  <si>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</si>
  <si>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</si>
  <si>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</si>
  <si>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</si>
  <si>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</si>
  <si>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</si>
  <si>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</si>
  <si>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</si>
  <si>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</si>
  <si>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</si>
  <si>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</si>
  <si>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</si>
  <si>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</si>
  <si>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</si>
  <si>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</si>
  <si>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</si>
  <si>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</si>
  <si>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</si>
  <si>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</si>
  <si>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</si>
  <si>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</si>
  <si>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</si>
  <si>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</si>
  <si>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</si>
  <si>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</si>
  <si>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</si>
  <si>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</si>
  <si>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</si>
  <si>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</si>
  <si>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</si>
  <si>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</si>
  <si>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</si>
  <si>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</si>
  <si>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</si>
  <si>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</si>
  <si>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</si>
  <si>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</si>
  <si>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</si>
  <si>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</si>
  <si>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</si>
  <si>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</si>
  <si>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</si>
  <si>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</si>
  <si>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</si>
  <si>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</si>
  <si>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</si>
  <si>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</si>
  <si>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</si>
  <si>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</si>
  <si>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</si>
  <si>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</si>
  <si>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</si>
  <si>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</si>
  <si>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</si>
  <si>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</si>
  <si>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</si>
  <si>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</si>
  <si>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</si>
  <si>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</si>
  <si>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</si>
  <si>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</si>
  <si>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</si>
  <si>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</si>
  <si>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</si>
  <si>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</si>
  <si>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</si>
  <si>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</si>
  <si>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</si>
  <si>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</si>
  <si>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</si>
  <si>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</si>
  <si>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</si>
  <si>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</si>
  <si>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</si>
  <si>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</si>
  <si>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</si>
  <si>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</si>
  <si>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</si>
  <si>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</si>
  <si>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</si>
  <si>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</si>
  <si>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</si>
  <si>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</si>
  <si>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</si>
  <si>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</si>
  <si>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</si>
  <si>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</si>
  <si>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</si>
  <si>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</si>
  <si>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</si>
  <si>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</si>
  <si>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</si>
  <si>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</si>
  <si>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</si>
  <si>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</si>
  <si>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</si>
  <si>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</si>
  <si>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</si>
  <si>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</si>
  <si>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</si>
  <si>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</si>
  <si>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</si>
  <si>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</si>
  <si>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</si>
  <si>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</si>
  <si>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</si>
  <si>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</si>
  <si>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</si>
  <si>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</si>
  <si>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</si>
  <si>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</si>
  <si>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</si>
  <si>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</si>
  <si>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</si>
  <si>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</si>
  <si>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</si>
  <si>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</si>
  <si>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</si>
  <si>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</si>
  <si>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</si>
  <si>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</si>
  <si>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</si>
  <si>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</si>
  <si>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</si>
  <si>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</si>
  <si>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</si>
  <si>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</si>
  <si>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</si>
  <si>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</si>
  <si>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</si>
  <si>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</si>
  <si>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</si>
  <si>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</si>
  <si>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</si>
  <si>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</si>
  <si>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</si>
  <si>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</si>
  <si>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</si>
  <si>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</si>
  <si>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</si>
  <si>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</si>
  <si>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</si>
  <si>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</si>
  <si>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</si>
  <si>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</si>
  <si>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</si>
  <si>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</si>
  <si>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</si>
  <si>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</si>
  <si>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</si>
  <si>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</si>
  <si>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</si>
  <si>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</si>
  <si>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</si>
  <si>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</si>
  <si>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</si>
  <si>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</si>
  <si>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</si>
  <si>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</si>
  <si>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</si>
  <si>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</si>
  <si>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</si>
  <si>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</si>
  <si>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</si>
  <si>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</si>
  <si>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</si>
  <si>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</si>
  <si>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</si>
  <si>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</si>
  <si>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</si>
  <si>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</si>
  <si>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</si>
  <si>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</si>
  <si>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</si>
  <si>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</si>
  <si>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</si>
  <si>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</si>
  <si>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</si>
  <si>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</si>
  <si>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</si>
  <si>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</si>
  <si>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</si>
  <si>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</si>
  <si>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</si>
  <si>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</si>
  <si>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</si>
  <si>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</si>
  <si>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</si>
  <si>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</si>
  <si>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</si>
  <si>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</si>
  <si>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</si>
  <si>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</si>
  <si>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</si>
  <si>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</si>
  <si>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</si>
  <si>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</si>
  <si>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</si>
  <si>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</si>
  <si>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</si>
  <si>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</si>
  <si>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</si>
  <si>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</si>
  <si>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</si>
  <si>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</si>
  <si>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</si>
  <si>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</si>
  <si>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</si>
  <si>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</si>
  <si>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</si>
  <si>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</si>
  <si>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</si>
  <si>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</si>
  <si>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</si>
  <si>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</si>
  <si>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</si>
  <si>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</si>
  <si>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</si>
  <si>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</si>
  <si>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</si>
  <si>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</si>
  <si>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</si>
  <si>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</si>
  <si>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</si>
  <si>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</si>
  <si>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</si>
  <si>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</si>
  <si>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</si>
  <si>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</si>
  <si>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</si>
  <si>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</si>
  <si>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</si>
  <si>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</si>
  <si>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</si>
  <si>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</si>
  <si>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</si>
  <si>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</si>
  <si>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</si>
  <si>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</si>
  <si>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</si>
  <si>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</si>
  <si>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</si>
  <si>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</si>
  <si>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</si>
  <si>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</si>
  <si>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</si>
  <si>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</si>
  <si>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</si>
  <si>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</si>
  <si>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</si>
  <si>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</si>
  <si>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</si>
  <si>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</si>
  <si>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</si>
  <si>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</si>
  <si>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</si>
  <si>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</si>
  <si>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</si>
  <si>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</si>
  <si>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</si>
  <si>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</si>
  <si>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</si>
  <si>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</si>
  <si>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</si>
  <si>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</si>
  <si>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</si>
  <si>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</si>
  <si>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</si>
  <si>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</si>
  <si>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</si>
  <si>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</si>
  <si>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</si>
  <si>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</si>
  <si>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</si>
  <si>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ELABORACIÓN                                            ACTUALIZACIÓN                                               FECHA: 25 DE MAYO DE 2017</t>
  </si>
  <si>
    <t>CENTRO DE TRABAJO Y/O PROCESO: DIRECCIÓN SERVICIOS DE ELECTROMECÁNICA</t>
  </si>
  <si>
    <t>NOMBRE CENTRO DE TRABAJO Y/O PROCESO: DIVISIÓN TÁCTICA DE MANTENIMIENTO</t>
  </si>
  <si>
    <t xml:space="preserve">Planear y coordinar el cuidado integral de los activos electromecánicos y el análisis de su relación costo beneficio en el tiempo, administrando eficientemente la información obtenida y las mediciones directas sobre los activos, para garantizar la correcta y oportuna prestación de los servicios.
</t>
  </si>
  <si>
    <t>Controlar la compra y venta de energía. Administrar el mantenimiento de los equipos a cargo del área. Gestionar la información técnica de los equipos de bombeo. red matriz, estructuras de control, comunicaciones y control a cargo del área. Controlar el mantenimiento de la maquinaria pesada y equipo especializado a cargo del área. Establecer las especificaciones técnicas de los equipos y elementos que deba adquirir la Dirección. Elaborar y gestionar los índices técnicos de mantenimiento. Optimizar las frecuencias de mantenimiento. Realizar seguimiento el ciclo de vida de los activos a cargo del área. Controlar el correcto y adecuado manejo, utilización y mantenimiento de los vehículos, maquinaria y equipos asignado. Supervisar el personal a su cargo y dar cabal cumplimiento a las normas y programas de administración de personal establecidos en la empresa.</t>
  </si>
  <si>
    <t>No observado</t>
  </si>
  <si>
    <t>Puestos de trabajo adecuados ergonómicamente</t>
  </si>
  <si>
    <t>Señalización de emergencia</t>
  </si>
  <si>
    <t>Elementos de protección personal de acuerdo al manual de E.P.P. de la empresa</t>
  </si>
  <si>
    <t>Reforzar sobre el adecuado lavado de la ropa de trabajo para evitar contaminación cruzada. Crear un programa donde se incentive al personal en el ciudado de manos. Garantizar que el personal sea incluido dentro del Programa de Vigilancia Epidemiologica para riesgo biologico determinado por la empresa.</t>
  </si>
  <si>
    <t>Uso adecuado de elementos de protección para la parte auditiva.</t>
  </si>
  <si>
    <t>Uso del bloqueador solar para minimizar la exposición a este tipo de peligro y el elementosde protección indicado como el gorro de protección.</t>
  </si>
  <si>
    <t>Garantizar elementos que permitan una adecuada iluminación en las áreas de terreno donde carecen de este servicio.</t>
  </si>
  <si>
    <t>Continuar con el desarrollo del programa de riesgo psicosocial con el fin de retroalimentar acerca del manejo del estrés, así como los factores internos y externos que desarrollen a mayor nivel este riesgo.</t>
  </si>
  <si>
    <t>Practica de pausas activas de manera frecuente para activación del sistema musculo esqueletico y desarrollo del PVE de riesgo biomecámico de la empresa.</t>
  </si>
  <si>
    <t>Hacer revisión periodica de la fecha de vencimiento de la licencia interna de conducción para cumplir con los requerimientos internos estipulados por la compañía.</t>
  </si>
  <si>
    <t>El personal que realice labores de manipulación eléctrica debe contar con las certificaciones correspondientes según lo determina la legislación vigente.</t>
  </si>
  <si>
    <t>Llevar a cabo los protocolos de acuerdo a las normas internas de servicio para trabajo en espacios confinados.</t>
  </si>
  <si>
    <t>Garantizar que las herramientas y los equipos necesarios cuenten con el mantenimiento y las codiciones de seguridad mínimas para realizar labores en forma segura.</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</si>
  <si>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</si>
  <si>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</si>
  <si>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Realizar inventario de la señalización ubicada y hacer un análisis garantizado que cubra las áreas de la oficina, incluyendo sistemas de extinción de incendios y elementos para la atención de primeros auxilios.</t>
  </si>
  <si>
    <t>Efectuar Ia gestion de mantenimiento del ciclo de vida de los equipos especializados, de construccion y menor, con el fin de establecer indicadores que permitan controlar la vida util de los mismos</t>
  </si>
  <si>
    <t>Efectuar la gestion de mantenimiento del equipo especializado, de construccion y menor de acuerdo con las especificaciones del fabricante, con el fin de administrar su ciclo de vida. Realizar los correspondientes analisis de la informacion historica de fallas con Ia finalidad de efectuar simulaciones de confiabilidad para estos activos. Garantizar la confiabilidad operacional del equipo especializado de construccion. Coordinar las actividades susceptibles de procesos sistematizados y vigilar que Ia informacion de entrada y salida se mantenga debidamente actualizada. Generar estadisticas sobre la gestion de mantenimiento del ciclo de vida, pare establecer relaciones costo - beneficios sobre repontenciar o cambiar el equipo.</t>
  </si>
  <si>
    <t>SI</t>
  </si>
  <si>
    <t>Verificar y controlar en campo los trabajos de mantenimiento de maquinaria pesada y equipo especializado, con el fin de evitar inconvenientes que afecten la operacion y cumplir con los requerimientos del area.</t>
  </si>
  <si>
    <t>Verificar la calidad de los materiales e insumos ulilizados. Verificar y controlar los trabajos de mantenimiento de maquinaria pesada y equipo especializado. Reportar los trabajos de mantenimiento realizados en la hoja de vida de los equipos. Registrar Ia informacion relacionada con la utilizacion de insumos y repuestos. Inspeccionar diariamente los equipos sometidos a mantenimiento. Garantizar la correcta y segura utilizacion del equipo a cargo de la Empresa. Informar permanentemente al superior inmediato sobre el desarrollo de las actividades, las novedades y los inconvenientes que puedan presentarse con el proposito de que se tomen las medidas respectivas.</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</si>
  <si>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</si>
  <si>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</si>
  <si>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Ejecutar el mantenimiento preventivo, predictivo y correctivo de los equipos mecanicos y de bombeo de aguas residuales y blancas para garantizar el buen funcionamiento de los equipos.</t>
  </si>
  <si>
    <t>Ejecutar los trabajos de mantenimiento preventivo y correctivo de los equipos mecanicos y de bombeo de aguas residuales y blancas. Realizar informes especificando las reparaciones, cambios de piezas, mantenimiento y demas operaciones realizadas, de acuerdo con los formatos y procedimientos establecidos para actualizar las hojas de vida. Revisar los trabajos ejecutados de acuerdo con las instrucciones impartidas por el superior inmediato ajustandolos a las especificaciones preestablecidas por el area. Vigilar y controlar el estado general y la correcta operacion de los equipos mecanicos y de bombeo. Realizar el mantenimiento, reparaciones, cambios  de piezas y demas operaciones requeridas. Informar oportunamente al superior inmediato sobre los desperfectos o posibles fallas que puedan presentarse en los equipos mecanicos y de bombeo, con el propasito de tomar las medidas correctivas del caso. lnterpretar correctamente los esquemas, planos de taller, despiece, ensamblaje y montaje de equipos mecanicos y de bombeo para la correcta ejecucion de los trabajos encomendados. Establecer y solicitar oportunamente los repuestos, elementos, accesorios y demas componentes que se requieran pare el normal funcionamiento de los equipos mecanicos y de bombeo de aguas residuales y blancas. Operar el vehiculo asignado, tomando las medidas necesarias para su correcto funcionamiento y conservacion, conforme a las normas y reglamentos establecidos por la Empresa y las autoridades de transito</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</si>
  <si>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</si>
  <si>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</si>
  <si>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Revisar y colaborar con el mantenimiento de los equipos electricos, electronicos y mecanicos a cargo del area, para asegurar la continuidad del funcionamiento de estos sistemas.</t>
  </si>
  <si>
    <t>las comunicaciones y/o el automatismo de estos sitios y colaborar en la ejecucion de las medidas necesarias, para asegurar la continuidad del funcionamiento de los sistemas electronicos, de comunicaciones y automatismos. Revisar y colaborar con  el mantenimiento de  los equipos electricos, electronicos y mecanicos incluyendo el mantenimiento de luminarias y tomas de servicios cuando sea  comunicado por el centro de  control. Recopilar los datos y lecturas sobre la revision e inspeccion de los equipos electricos, electronicos y mecanicos segun los procedimientos aplicables e instrucciones impartidas por el superior inmediato. Registrar en el formato orden de trabajo los recursos, tiempos y demas datos requeridos. Solicitar oportunamente los materiales, elementos y equipos requeridos.</t>
  </si>
  <si>
    <t>Continuar con el cumplimiento en las jornadas de vacunación y las jornadas de aseo de los diferentes puntos de la oficina.</t>
  </si>
  <si>
    <t>Mantenimiento predictivo y/o preventivo a las luminarias que se encuentran en la planta de tratamiento.</t>
  </si>
  <si>
    <t>Aislamiento de áreas de trabajo</t>
  </si>
  <si>
    <t>Uso continuo de los elementos de protección adecuados para evitar la baja de temperatura en el cuerpo.</t>
  </si>
  <si>
    <t>Auxiliar Administrativo nivel 41</t>
  </si>
  <si>
    <t>DIVISIÓN TÁCTICA DE MANTENIMIENTO</t>
  </si>
  <si>
    <t>CENTRO OPERATIVO DEL AGUA - COA</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</si>
</sst>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name val="Arial"/>
      <family val="2"/>
    </font>
    <font>
      <sz val="10"/>
      <color theme="1"/>
      <name val="Arial"/>
      <family val="2"/>
    </font>
    <font>
      <b/>
      <sz val="10"/>
      <name val="Arial"/>
      <family val="2"/>
    </font>
    <font>
      <sz val="8"/>
      <color theme="1"/>
      <name val="Calibri"/>
      <family val="2"/>
      <scheme val="minor"/>
    </font>
    <font>
      <sz val="8"/>
      <color theme="1"/>
      <name val="Trebuchet MS"/>
      <family val="2"/>
    </font>
    <font>
      <b/>
      <sz val="14"/>
      <name val="Arial"/>
      <family val="2"/>
    </font>
    <font>
      <b/>
      <sz val="9"/>
      <name val="Aharoni"/>
      <family val="2"/>
    </font>
    <font>
      <sz val="10"/>
      <color indexed="8"/>
      <name val="Arial"/>
      <family val="2"/>
    </font>
    <font>
      <sz val="11"/>
      <color indexed="8"/>
      <name val="Calibri"/>
      <family val="2"/>
    </font>
    <font>
      <b/>
      <sz val="12"/>
      <color theme="1"/>
      <name val="Calibri"/>
      <family val="2"/>
      <scheme val="minor"/>
    </font>
    <font>
      <b/>
      <sz val="10"/>
      <color theme="1"/>
      <name val="Arial"/>
      <family val="2"/>
    </font>
    <font>
      <sz val="11"/>
      <color theme="1"/>
      <name val="Calibri"/>
      <family val="2"/>
    </font>
  </fonts>
  <fills count="9">
    <fill>
      <patternFill/>
    </fill>
    <fill>
      <patternFill patternType="gray125"/>
    </fill>
    <fill>
      <patternFill patternType="solid">
        <fgColor theme="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rgb="FFFFC000"/>
        <bgColor indexed="64"/>
      </patternFill>
    </fill>
    <fill>
      <patternFill patternType="solid">
        <fgColor indexed="22"/>
        <bgColor indexed="64"/>
      </patternFill>
    </fill>
    <fill>
      <patternFill patternType="solid">
        <fgColor theme="4" tint="0.39998000860214233"/>
        <bgColor indexed="64"/>
      </patternFill>
    </fill>
    <fill>
      <patternFill patternType="solid">
        <fgColor theme="7" tint="0.39998000860214233"/>
        <bgColor indexed="64"/>
      </patternFill>
    </fill>
  </fills>
  <borders count="26">
    <border>
      <left/>
      <right/>
      <top/>
      <bottom/>
      <diagonal/>
    </border>
    <border>
      <left style="thin"/>
      <right style="thin"/>
      <top style="thin"/>
      <bottom style="thin"/>
    </border>
    <border>
      <left/>
      <right style="thin"/>
      <top style="thin"/>
      <bottom style="thin"/>
    </border>
    <border>
      <left style="medium"/>
      <right style="medium"/>
      <top style="thin"/>
      <bottom style="thin"/>
    </border>
    <border>
      <left style="medium"/>
      <right style="medium"/>
      <top style="thin"/>
      <bottom style="medium"/>
    </border>
    <border>
      <left style="medium"/>
      <right style="medium"/>
      <top style="medium"/>
      <bottom style="medium"/>
    </border>
    <border>
      <left style="medium"/>
      <right style="medium"/>
      <top/>
      <bottom style="thin"/>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thin"/>
    </border>
    <border>
      <left style="thin"/>
      <right/>
      <top style="medium"/>
      <bottom style="thin"/>
    </border>
    <border>
      <left style="thin"/>
      <right/>
      <top style="thin"/>
      <bottom style="thin"/>
    </border>
    <border>
      <left style="medium"/>
      <right style="medium"/>
      <top/>
      <bottom/>
    </border>
    <border>
      <left style="medium"/>
      <right style="medium"/>
      <top style="thin"/>
      <bottom/>
    </border>
    <border>
      <left style="thin"/>
      <right/>
      <top style="thin"/>
      <bottom/>
    </border>
    <border>
      <left style="medium"/>
      <right style="medium"/>
      <top style="medium"/>
      <bottom/>
    </border>
    <border>
      <left style="medium"/>
      <right style="medium"/>
      <top/>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lignment/>
      <protection/>
    </xf>
  </cellStyleXfs>
  <cellXfs count="172">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2" borderId="0" xfId="0" applyFont="1" applyFill="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2" fillId="3" borderId="3" xfId="0" applyFont="1" applyFill="1" applyBorder="1" applyAlignment="1">
      <alignment vertical="center" wrapText="1"/>
    </xf>
    <xf numFmtId="0" fontId="2" fillId="3" borderId="3"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 fillId="3" borderId="3" xfId="0" applyFont="1" applyFill="1" applyBorder="1" applyAlignment="1">
      <alignment horizontal="justify" vertical="center" wrapText="1"/>
    </xf>
    <xf numFmtId="0" fontId="2" fillId="3" borderId="4" xfId="0" applyFont="1" applyFill="1" applyBorder="1" applyAlignment="1">
      <alignment vertical="center" wrapText="1"/>
    </xf>
    <xf numFmtId="0" fontId="2" fillId="3" borderId="4"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4" fillId="3" borderId="4" xfId="0" applyFont="1" applyFill="1" applyBorder="1" applyAlignment="1">
      <alignment horizontal="center" vertical="center"/>
    </xf>
    <xf numFmtId="0" fontId="1" fillId="3" borderId="4" xfId="0" applyFont="1" applyFill="1" applyBorder="1" applyAlignment="1">
      <alignment horizontal="justify" vertical="center" wrapText="1"/>
    </xf>
    <xf numFmtId="0" fontId="3" fillId="4" borderId="5" xfId="0" applyFont="1" applyFill="1" applyBorder="1" applyAlignment="1" applyProtection="1">
      <alignment horizontal="center" vertical="center" wrapText="1"/>
      <protection locked="0"/>
    </xf>
    <xf numFmtId="0" fontId="2" fillId="3" borderId="6" xfId="0" applyFont="1" applyFill="1" applyBorder="1" applyAlignment="1">
      <alignment vertical="center" wrapText="1"/>
    </xf>
    <xf numFmtId="0" fontId="2" fillId="3"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1" fillId="3" borderId="6" xfId="0" applyFont="1" applyFill="1" applyBorder="1" applyAlignment="1">
      <alignment horizontal="center" vertical="center" wrapText="1"/>
    </xf>
    <xf numFmtId="0" fontId="4" fillId="3" borderId="6" xfId="0" applyFont="1" applyFill="1" applyBorder="1" applyAlignment="1">
      <alignment horizontal="center" vertical="center"/>
    </xf>
    <xf numFmtId="0" fontId="1" fillId="3" borderId="6" xfId="0" applyFont="1" applyFill="1" applyBorder="1" applyAlignment="1">
      <alignment horizontal="justify" vertical="center" wrapText="1"/>
    </xf>
    <xf numFmtId="0" fontId="0" fillId="5" borderId="0" xfId="0" applyFill="1"/>
    <xf numFmtId="0" fontId="9" fillId="6" borderId="7" xfId="28" applyFont="1" applyFill="1" applyBorder="1" applyAlignment="1">
      <alignment horizontal="center"/>
      <protection/>
    </xf>
    <xf numFmtId="0" fontId="9" fillId="0" borderId="8" xfId="28" applyFont="1" applyFill="1" applyBorder="1" applyAlignment="1">
      <alignment wrapText="1"/>
      <protection/>
    </xf>
    <xf numFmtId="0" fontId="9" fillId="5" borderId="8" xfId="28" applyFont="1" applyFill="1" applyBorder="1" applyAlignment="1">
      <alignment wrapText="1"/>
      <protection/>
    </xf>
    <xf numFmtId="0" fontId="0" fillId="3" borderId="9" xfId="0" applyFill="1" applyBorder="1" applyAlignment="1">
      <alignment horizontal="center" vertical="center" wrapText="1"/>
    </xf>
    <xf numFmtId="0" fontId="0" fillId="3" borderId="3" xfId="0" applyFill="1" applyBorder="1" applyAlignment="1">
      <alignment horizontal="center" vertical="center" wrapText="1"/>
    </xf>
    <xf numFmtId="0" fontId="5" fillId="0" borderId="10" xfId="0" applyFont="1" applyBorder="1" applyAlignment="1" applyProtection="1">
      <alignment horizontal="center" vertical="center" wrapText="1" shrinkToFit="1"/>
      <protection/>
    </xf>
    <xf numFmtId="0" fontId="5" fillId="0" borderId="11" xfId="0" applyFont="1" applyBorder="1" applyAlignment="1" applyProtection="1">
      <alignment horizontal="center" vertical="center" wrapText="1" shrinkToFit="1"/>
      <protection/>
    </xf>
    <xf numFmtId="0" fontId="5" fillId="0" borderId="9" xfId="0" applyFont="1" applyBorder="1" applyAlignment="1" applyProtection="1">
      <alignment horizontal="center" vertical="center" wrapText="1" shrinkToFit="1"/>
      <protection/>
    </xf>
    <xf numFmtId="0" fontId="5" fillId="0" borderId="3" xfId="0" applyFont="1" applyBorder="1" applyAlignment="1" applyProtection="1">
      <alignment horizontal="center" vertical="center" wrapText="1" shrinkToFit="1"/>
      <protection/>
    </xf>
    <xf numFmtId="0" fontId="0" fillId="3" borderId="4" xfId="0" applyFill="1" applyBorder="1" applyAlignment="1">
      <alignment horizontal="center" vertical="center" wrapText="1"/>
    </xf>
    <xf numFmtId="0" fontId="5" fillId="0" borderId="4" xfId="0" applyFont="1" applyBorder="1" applyAlignment="1" applyProtection="1">
      <alignment horizontal="center" vertical="center" wrapText="1" shrinkToFit="1"/>
      <protection/>
    </xf>
    <xf numFmtId="0" fontId="0" fillId="0" borderId="1" xfId="0" applyFill="1" applyBorder="1"/>
    <xf numFmtId="0" fontId="0" fillId="0" borderId="1" xfId="0" applyFill="1" applyBorder="1" applyAlignment="1">
      <alignment wrapText="1"/>
    </xf>
    <xf numFmtId="0" fontId="9" fillId="0" borderId="1" xfId="28" applyFont="1" applyFill="1" applyBorder="1" applyAlignment="1">
      <alignment wrapText="1"/>
      <protection/>
    </xf>
    <xf numFmtId="0" fontId="10"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9" fillId="5" borderId="8" xfId="28" applyFont="1" applyFill="1" applyBorder="1" applyAlignment="1">
      <alignment wrapText="1"/>
      <protection/>
    </xf>
    <xf numFmtId="0" fontId="2" fillId="3" borderId="12" xfId="0" applyFont="1" applyFill="1" applyBorder="1" applyAlignment="1">
      <alignment horizontal="center" vertical="center" wrapText="1"/>
    </xf>
    <xf numFmtId="0" fontId="0" fillId="3" borderId="12" xfId="0" applyFill="1" applyBorder="1" applyAlignment="1">
      <alignment horizontal="center" vertical="center" wrapText="1"/>
    </xf>
    <xf numFmtId="0" fontId="1" fillId="3" borderId="13" xfId="0" applyFont="1" applyFill="1" applyBorder="1" applyAlignment="1">
      <alignment horizontal="center" vertical="center" wrapText="1"/>
    </xf>
    <xf numFmtId="0" fontId="4" fillId="3" borderId="13" xfId="0" applyFont="1" applyFill="1" applyBorder="1" applyAlignment="1">
      <alignment horizontal="center" vertical="center"/>
    </xf>
    <xf numFmtId="0" fontId="4" fillId="3" borderId="12" xfId="0" applyFont="1" applyFill="1" applyBorder="1" applyAlignment="1">
      <alignment horizontal="center" vertical="center"/>
    </xf>
    <xf numFmtId="0" fontId="0" fillId="3" borderId="13" xfId="0" applyFill="1" applyBorder="1" applyAlignment="1">
      <alignment horizontal="center" vertical="center" wrapText="1"/>
    </xf>
    <xf numFmtId="0" fontId="5" fillId="0" borderId="14" xfId="0" applyFont="1" applyBorder="1" applyAlignment="1" applyProtection="1">
      <alignment horizontal="center" vertical="center" wrapText="1" shrinkToFit="1"/>
      <protection/>
    </xf>
    <xf numFmtId="0" fontId="5" fillId="0" borderId="13" xfId="0" applyFont="1" applyBorder="1" applyAlignment="1" applyProtection="1">
      <alignment horizontal="center" vertical="center" wrapText="1" shrinkToFit="1"/>
      <protection/>
    </xf>
    <xf numFmtId="0" fontId="1" fillId="3" borderId="13" xfId="0" applyFont="1" applyFill="1" applyBorder="1" applyAlignment="1">
      <alignment horizontal="justify" vertical="center" wrapText="1"/>
    </xf>
    <xf numFmtId="0" fontId="2" fillId="3" borderId="13" xfId="0" applyFont="1" applyFill="1" applyBorder="1" applyAlignment="1">
      <alignment vertical="center" wrapText="1"/>
    </xf>
    <xf numFmtId="0" fontId="2" fillId="3" borderId="12" xfId="0" applyFont="1" applyFill="1" applyBorder="1" applyAlignment="1">
      <alignment vertical="center" wrapText="1"/>
    </xf>
    <xf numFmtId="0" fontId="2" fillId="3" borderId="9"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4" fillId="3" borderId="9" xfId="0" applyFont="1" applyFill="1" applyBorder="1" applyAlignment="1">
      <alignment horizontal="center" vertical="center"/>
    </xf>
    <xf numFmtId="0" fontId="1" fillId="3" borderId="9" xfId="0" applyFont="1" applyFill="1" applyBorder="1" applyAlignment="1">
      <alignment horizontal="justify" vertical="center" wrapText="1"/>
    </xf>
    <xf numFmtId="0" fontId="2" fillId="3" borderId="9" xfId="0" applyFont="1" applyFill="1" applyBorder="1" applyAlignment="1">
      <alignment vertical="center" wrapText="1"/>
    </xf>
    <xf numFmtId="0" fontId="2" fillId="7" borderId="9" xfId="0" applyFont="1" applyFill="1" applyBorder="1" applyAlignment="1">
      <alignment horizontal="center" vertical="center" wrapText="1"/>
    </xf>
    <xf numFmtId="0" fontId="0" fillId="7" borderId="9" xfId="0" applyFill="1" applyBorder="1" applyAlignment="1">
      <alignment horizontal="center" vertical="center" wrapText="1"/>
    </xf>
    <xf numFmtId="0" fontId="1" fillId="7" borderId="9" xfId="0" applyFont="1" applyFill="1" applyBorder="1" applyAlignment="1">
      <alignment horizontal="center" vertical="center" wrapText="1"/>
    </xf>
    <xf numFmtId="0" fontId="4" fillId="7" borderId="9" xfId="0" applyFont="1" applyFill="1" applyBorder="1" applyAlignment="1">
      <alignment horizontal="center" vertical="center"/>
    </xf>
    <xf numFmtId="0" fontId="5" fillId="7" borderId="9" xfId="0" applyFont="1" applyFill="1" applyBorder="1" applyAlignment="1" applyProtection="1">
      <alignment horizontal="center" vertical="center" wrapText="1" shrinkToFit="1"/>
      <protection/>
    </xf>
    <xf numFmtId="0" fontId="1" fillId="7" borderId="9" xfId="0" applyFont="1" applyFill="1" applyBorder="1" applyAlignment="1">
      <alignment horizontal="center" vertical="center" wrapText="1"/>
    </xf>
    <xf numFmtId="0" fontId="1" fillId="7" borderId="9" xfId="0" applyFont="1" applyFill="1" applyBorder="1" applyAlignment="1">
      <alignment horizontal="justify" vertical="center" wrapText="1"/>
    </xf>
    <xf numFmtId="0" fontId="2" fillId="7" borderId="9" xfId="0" applyFont="1" applyFill="1" applyBorder="1" applyAlignment="1">
      <alignment vertical="center" wrapText="1"/>
    </xf>
    <xf numFmtId="0" fontId="1" fillId="7" borderId="9" xfId="0" applyFont="1" applyFill="1" applyBorder="1" applyAlignment="1">
      <alignment horizontal="justify" vertical="center" wrapText="1"/>
    </xf>
    <xf numFmtId="0" fontId="2" fillId="7" borderId="3" xfId="0" applyFont="1" applyFill="1" applyBorder="1" applyAlignment="1">
      <alignment horizontal="center" vertical="center" wrapText="1"/>
    </xf>
    <xf numFmtId="0" fontId="0" fillId="7" borderId="3" xfId="0" applyFill="1" applyBorder="1" applyAlignment="1">
      <alignment horizontal="center" vertical="center" wrapText="1"/>
    </xf>
    <xf numFmtId="0" fontId="1" fillId="7" borderId="3" xfId="0" applyFont="1" applyFill="1" applyBorder="1" applyAlignment="1">
      <alignment horizontal="center" vertical="center" wrapText="1"/>
    </xf>
    <xf numFmtId="0" fontId="4" fillId="7" borderId="3" xfId="0" applyFont="1" applyFill="1" applyBorder="1" applyAlignment="1">
      <alignment horizontal="center" vertical="center"/>
    </xf>
    <xf numFmtId="0" fontId="5" fillId="7" borderId="3" xfId="0" applyFont="1" applyFill="1" applyBorder="1" applyAlignment="1" applyProtection="1">
      <alignment horizontal="center" vertical="center" wrapText="1" shrinkToFit="1"/>
      <protection/>
    </xf>
    <xf numFmtId="0" fontId="1" fillId="7" borderId="3" xfId="0" applyFont="1" applyFill="1" applyBorder="1" applyAlignment="1">
      <alignment horizontal="center" vertical="center" wrapText="1"/>
    </xf>
    <xf numFmtId="0" fontId="1" fillId="7" borderId="3" xfId="0" applyFont="1" applyFill="1" applyBorder="1" applyAlignment="1">
      <alignment horizontal="justify" vertical="center" wrapText="1"/>
    </xf>
    <xf numFmtId="0" fontId="2" fillId="7" borderId="3" xfId="0" applyFont="1" applyFill="1" applyBorder="1" applyAlignment="1">
      <alignment vertical="center" wrapText="1"/>
    </xf>
    <xf numFmtId="0" fontId="1" fillId="7" borderId="3" xfId="0" applyFont="1" applyFill="1" applyBorder="1" applyAlignment="1">
      <alignment horizontal="justify" vertical="center" wrapText="1"/>
    </xf>
    <xf numFmtId="0" fontId="2" fillId="7" borderId="4" xfId="0" applyFont="1" applyFill="1" applyBorder="1" applyAlignment="1">
      <alignment horizontal="center" vertical="center" wrapText="1"/>
    </xf>
    <xf numFmtId="0" fontId="0" fillId="7" borderId="4" xfId="0" applyFill="1" applyBorder="1" applyAlignment="1">
      <alignment horizontal="center" vertical="center" wrapText="1"/>
    </xf>
    <xf numFmtId="0" fontId="1" fillId="7" borderId="4" xfId="0" applyFont="1" applyFill="1" applyBorder="1" applyAlignment="1">
      <alignment horizontal="center" vertical="center" wrapText="1"/>
    </xf>
    <xf numFmtId="0" fontId="4" fillId="7" borderId="4" xfId="0" applyFont="1" applyFill="1" applyBorder="1" applyAlignment="1">
      <alignment horizontal="center" vertical="center"/>
    </xf>
    <xf numFmtId="0" fontId="5" fillId="7" borderId="4" xfId="0" applyFont="1" applyFill="1" applyBorder="1" applyAlignment="1" applyProtection="1">
      <alignment horizontal="center" vertical="center" wrapText="1" shrinkToFit="1"/>
      <protection/>
    </xf>
    <xf numFmtId="0" fontId="1" fillId="7" borderId="4" xfId="0" applyFont="1" applyFill="1" applyBorder="1" applyAlignment="1">
      <alignment horizontal="center" vertical="center" wrapText="1"/>
    </xf>
    <xf numFmtId="0" fontId="1" fillId="7" borderId="4" xfId="0" applyFont="1" applyFill="1" applyBorder="1" applyAlignment="1">
      <alignment horizontal="justify" vertical="center" wrapText="1"/>
    </xf>
    <xf numFmtId="0" fontId="2" fillId="7" borderId="4" xfId="0" applyFont="1" applyFill="1" applyBorder="1" applyAlignment="1">
      <alignment vertical="center" wrapText="1"/>
    </xf>
    <xf numFmtId="0" fontId="5" fillId="3" borderId="9" xfId="0" applyFont="1" applyFill="1" applyBorder="1" applyAlignment="1" applyProtection="1">
      <alignment horizontal="center" vertical="center" wrapText="1" shrinkToFit="1"/>
      <protection/>
    </xf>
    <xf numFmtId="0" fontId="5" fillId="3" borderId="3" xfId="0" applyFont="1" applyFill="1" applyBorder="1" applyAlignment="1" applyProtection="1">
      <alignment horizontal="center" vertical="center" wrapText="1" shrinkToFit="1"/>
      <protection/>
    </xf>
    <xf numFmtId="0" fontId="5" fillId="3" borderId="4" xfId="0" applyFont="1" applyFill="1" applyBorder="1" applyAlignment="1" applyProtection="1">
      <alignment horizontal="center" vertical="center" wrapText="1" shrinkToFit="1"/>
      <protection/>
    </xf>
    <xf numFmtId="0" fontId="1" fillId="3" borderId="9" xfId="0" applyFont="1" applyFill="1" applyBorder="1" applyAlignment="1">
      <alignment horizontal="justify" vertical="center" wrapText="1"/>
    </xf>
    <xf numFmtId="0" fontId="1" fillId="3" borderId="3" xfId="0" applyFont="1" applyFill="1" applyBorder="1" applyAlignment="1">
      <alignment horizontal="justify" vertical="center" wrapText="1"/>
    </xf>
    <xf numFmtId="0" fontId="2" fillId="3" borderId="9"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3" borderId="15" xfId="0" applyFont="1" applyFill="1" applyBorder="1" applyAlignment="1" applyProtection="1">
      <alignment horizontal="center" vertical="center" wrapText="1"/>
      <protection locked="0"/>
    </xf>
    <xf numFmtId="0" fontId="1" fillId="3" borderId="12" xfId="0" applyFont="1" applyFill="1" applyBorder="1" applyAlignment="1" applyProtection="1">
      <alignment horizontal="center" vertical="center" wrapText="1"/>
      <protection locked="0"/>
    </xf>
    <xf numFmtId="0" fontId="3" fillId="3" borderId="15"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1" fillId="3" borderId="9"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9"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3" fillId="3" borderId="9"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2" fillId="7" borderId="9"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1" fillId="7" borderId="9"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 fillId="7" borderId="4" xfId="0" applyFont="1" applyFill="1" applyBorder="1" applyAlignment="1" applyProtection="1">
      <alignment horizontal="center" vertical="center" wrapText="1"/>
      <protection locked="0"/>
    </xf>
    <xf numFmtId="0" fontId="3" fillId="7" borderId="9" xfId="0" applyFont="1" applyFill="1" applyBorder="1" applyAlignment="1" applyProtection="1">
      <alignment horizontal="center" vertical="center" wrapText="1"/>
      <protection locked="0"/>
    </xf>
    <xf numFmtId="0" fontId="3" fillId="7" borderId="3" xfId="0" applyFont="1" applyFill="1" applyBorder="1" applyAlignment="1" applyProtection="1">
      <alignment horizontal="center" vertical="center" wrapText="1"/>
      <protection locked="0"/>
    </xf>
    <xf numFmtId="0" fontId="3" fillId="7" borderId="4" xfId="0" applyFont="1" applyFill="1" applyBorder="1" applyAlignment="1" applyProtection="1">
      <alignment horizontal="center" vertical="center" wrapText="1"/>
      <protection locked="0"/>
    </xf>
    <xf numFmtId="0" fontId="1" fillId="7" borderId="9" xfId="0" applyFont="1" applyFill="1" applyBorder="1" applyAlignment="1">
      <alignment horizontal="center" vertical="center" wrapText="1"/>
    </xf>
    <xf numFmtId="0" fontId="1" fillId="7" borderId="3" xfId="0" applyFont="1" applyFill="1" applyBorder="1" applyAlignment="1">
      <alignment horizontal="center" vertical="center" wrapText="1"/>
    </xf>
    <xf numFmtId="0" fontId="1" fillId="7" borderId="4" xfId="0" applyFont="1" applyFill="1" applyBorder="1" applyAlignment="1">
      <alignment horizontal="center" vertical="center" wrapText="1"/>
    </xf>
    <xf numFmtId="0" fontId="1" fillId="7" borderId="9" xfId="0" applyFont="1" applyFill="1" applyBorder="1" applyAlignment="1">
      <alignment horizontal="justify" vertical="center" wrapText="1"/>
    </xf>
    <xf numFmtId="0" fontId="1" fillId="7" borderId="3" xfId="0" applyFont="1" applyFill="1" applyBorder="1" applyAlignment="1">
      <alignment horizontal="justify" vertical="center" wrapText="1"/>
    </xf>
    <xf numFmtId="0" fontId="1" fillId="3" borderId="15" xfId="0" applyFont="1" applyFill="1" applyBorder="1" applyAlignment="1">
      <alignment horizontal="justify" vertical="center" wrapText="1"/>
    </xf>
    <xf numFmtId="0" fontId="1" fillId="3" borderId="6" xfId="0" applyFont="1" applyFill="1" applyBorder="1" applyAlignment="1">
      <alignment horizontal="justify" vertical="center" wrapText="1"/>
    </xf>
    <xf numFmtId="0" fontId="1" fillId="3" borderId="13" xfId="0" applyFont="1" applyFill="1" applyBorder="1" applyAlignment="1">
      <alignment horizontal="justify" vertical="center" wrapText="1"/>
    </xf>
    <xf numFmtId="0" fontId="1" fillId="3" borderId="15"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7" fillId="4" borderId="15" xfId="0" applyFont="1" applyFill="1" applyBorder="1" applyAlignment="1" applyProtection="1">
      <alignment horizontal="center" vertical="center" textRotation="90" wrapText="1"/>
      <protection locked="0"/>
    </xf>
    <xf numFmtId="0" fontId="7" fillId="4" borderId="12" xfId="0" applyFont="1" applyFill="1" applyBorder="1" applyAlignment="1" applyProtection="1">
      <alignment horizontal="center" vertical="center" textRotation="90" wrapText="1"/>
      <protection locked="0"/>
    </xf>
    <xf numFmtId="0" fontId="7" fillId="4" borderId="16" xfId="0" applyFont="1" applyFill="1" applyBorder="1" applyAlignment="1" applyProtection="1">
      <alignment horizontal="center" vertical="center" textRotation="90" wrapText="1"/>
      <protection locked="0"/>
    </xf>
    <xf numFmtId="0" fontId="3" fillId="0" borderId="17"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23" xfId="0" applyFont="1" applyBorder="1" applyAlignment="1">
      <alignment horizontal="left"/>
    </xf>
    <xf numFmtId="0" fontId="3" fillId="0" borderId="24" xfId="0" applyFont="1" applyBorder="1" applyAlignment="1">
      <alignment horizontal="left"/>
    </xf>
    <xf numFmtId="0" fontId="3" fillId="0" borderId="25" xfId="0" applyFont="1" applyBorder="1" applyAlignment="1">
      <alignment horizontal="left"/>
    </xf>
    <xf numFmtId="0" fontId="6" fillId="8" borderId="5" xfId="0" applyFont="1" applyFill="1" applyBorder="1" applyAlignment="1" applyProtection="1">
      <alignment horizontal="center" vertical="center" wrapText="1"/>
      <protection locked="0"/>
    </xf>
    <xf numFmtId="0" fontId="3" fillId="8" borderId="5"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8" borderId="5" xfId="0" applyFont="1" applyFill="1" applyBorder="1" applyAlignment="1">
      <alignment horizontal="center" vertical="center"/>
    </xf>
    <xf numFmtId="0" fontId="1" fillId="8" borderId="5" xfId="0" applyFont="1" applyFill="1" applyBorder="1" applyAlignment="1">
      <alignment horizontal="center" vertical="center" wrapText="1"/>
    </xf>
    <xf numFmtId="0" fontId="3" fillId="4" borderId="5" xfId="0" applyFont="1" applyFill="1" applyBorder="1" applyAlignment="1" applyProtection="1">
      <alignment horizontal="center" vertical="center" wrapText="1"/>
      <protection locked="0"/>
    </xf>
    <xf numFmtId="0" fontId="7" fillId="4" borderId="15" xfId="0" applyFont="1" applyFill="1" applyBorder="1" applyAlignment="1" applyProtection="1">
      <alignment horizontal="center" textRotation="90" wrapText="1"/>
      <protection locked="0"/>
    </xf>
    <xf numFmtId="0" fontId="7" fillId="4" borderId="12" xfId="0" applyFont="1" applyFill="1" applyBorder="1" applyAlignment="1" applyProtection="1">
      <alignment horizontal="center" textRotation="90" wrapText="1"/>
      <protection locked="0"/>
    </xf>
    <xf numFmtId="0" fontId="7" fillId="4" borderId="16" xfId="0" applyFont="1" applyFill="1" applyBorder="1" applyAlignment="1" applyProtection="1">
      <alignment horizontal="center" textRotation="90" wrapText="1"/>
      <protection locked="0"/>
    </xf>
    <xf numFmtId="0" fontId="2" fillId="7" borderId="15" xfId="0" applyFont="1" applyFill="1" applyBorder="1" applyAlignment="1">
      <alignment horizontal="center" vertical="center" wrapText="1"/>
    </xf>
    <xf numFmtId="0" fontId="1" fillId="7" borderId="15" xfId="0" applyFont="1" applyFill="1" applyBorder="1" applyAlignment="1" applyProtection="1">
      <alignment horizontal="center" vertical="center" wrapText="1"/>
      <protection locked="0"/>
    </xf>
    <xf numFmtId="0" fontId="3" fillId="7" borderId="15" xfId="0" applyFont="1" applyFill="1" applyBorder="1" applyAlignment="1" applyProtection="1">
      <alignment horizontal="center" vertical="center" wrapText="1"/>
      <protection locked="0"/>
    </xf>
    <xf numFmtId="0" fontId="2" fillId="7" borderId="12" xfId="0" applyFont="1" applyFill="1" applyBorder="1" applyAlignment="1">
      <alignment horizontal="center" vertical="center" wrapText="1"/>
    </xf>
    <xf numFmtId="0" fontId="1" fillId="7" borderId="12" xfId="0" applyFont="1" applyFill="1" applyBorder="1" applyAlignment="1" applyProtection="1">
      <alignment horizontal="center" vertical="center" wrapText="1"/>
      <protection locked="0"/>
    </xf>
    <xf numFmtId="0" fontId="3" fillId="7" borderId="12" xfId="0" applyFont="1" applyFill="1" applyBorder="1" applyAlignment="1" applyProtection="1">
      <alignment horizontal="center" vertical="center" wrapText="1"/>
      <protection locked="0"/>
    </xf>
    <xf numFmtId="0" fontId="2" fillId="7" borderId="16" xfId="0" applyFont="1" applyFill="1" applyBorder="1" applyAlignment="1">
      <alignment horizontal="center" vertical="center" wrapText="1"/>
    </xf>
    <xf numFmtId="0" fontId="1" fillId="7" borderId="16" xfId="0" applyFont="1" applyFill="1" applyBorder="1" applyAlignment="1" applyProtection="1">
      <alignment horizontal="center" vertical="center" wrapText="1"/>
      <protection locked="0"/>
    </xf>
    <xf numFmtId="0" fontId="3" fillId="7" borderId="16" xfId="0" applyFont="1" applyFill="1" applyBorder="1" applyAlignment="1" applyProtection="1">
      <alignment horizontal="center" vertical="center" wrapText="1"/>
      <protection locked="0"/>
    </xf>
    <xf numFmtId="0" fontId="11" fillId="2" borderId="15" xfId="0" applyFont="1" applyFill="1" applyBorder="1" applyAlignment="1">
      <alignment horizontal="center" vertical="center" textRotation="90"/>
    </xf>
    <xf numFmtId="0" fontId="11" fillId="2" borderId="12" xfId="0" applyFont="1" applyFill="1" applyBorder="1" applyAlignment="1">
      <alignment horizontal="center" vertical="center" textRotation="90"/>
    </xf>
    <xf numFmtId="0" fontId="11" fillId="2" borderId="16" xfId="0" applyFont="1" applyFill="1" applyBorder="1" applyAlignment="1">
      <alignment horizontal="center" vertical="center" textRotation="90"/>
    </xf>
  </cellXfs>
  <cellStyles count="15">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 name="Normal_Hoja1" xfId="28"/>
  </cellStyles>
  <dxfs count="60">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FF00"/>
        </patternFill>
      </fill>
      <border/>
    </dxf>
    <dxf>
      <fill>
        <patternFill>
          <bgColor rgb="FFFF6600"/>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rgb="FFFF6600"/>
        </patternFill>
      </fill>
      <border/>
    </dxf>
    <dxf>
      <font>
        <b/>
        <i val="0"/>
      </font>
      <fill>
        <patternFill>
          <bgColor rgb="FFFFFF00"/>
        </patternFill>
      </fill>
      <border/>
    </dxf>
    <dxf>
      <font>
        <b/>
        <i val="0"/>
        <strike val="0"/>
      </font>
      <fill>
        <patternFill>
          <bgColor rgb="FF00FF00"/>
        </patternFill>
      </fill>
      <border/>
    </dxf>
    <dxf>
      <fill>
        <patternFill>
          <bgColor rgb="FFFFC000"/>
        </patternFill>
      </fill>
      <border/>
    </dxf>
    <dxf>
      <fill>
        <patternFill>
          <bgColor theme="5"/>
        </patternFill>
      </fill>
      <border/>
    </dxf>
    <dxf>
      <fill>
        <patternFill>
          <bgColor rgb="FFFF0000"/>
        </patternFill>
      </fill>
      <border/>
    </dxf>
    <dxf>
      <fill>
        <patternFill>
          <bgColor rgb="FFFFC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676275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4</xdr:col>
      <xdr:colOff>1381125</xdr:colOff>
      <xdr:row>1</xdr:row>
      <xdr:rowOff>180975</xdr:rowOff>
    </xdr:to>
    <xdr:sp macro="" textlink="">
      <xdr:nvSpPr>
        <xdr:cNvPr id="2" name="1 CuadroTexto"/>
        <xdr:cNvSpPr txBox="1"/>
      </xdr:nvSpPr>
      <xdr:spPr>
        <a:xfrm>
          <a:off x="7524750" y="190500"/>
          <a:ext cx="352425"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6</xdr:col>
      <xdr:colOff>1257300</xdr:colOff>
      <xdr:row>1</xdr:row>
      <xdr:rowOff>19050</xdr:rowOff>
    </xdr:from>
    <xdr:to>
      <xdr:col>6</xdr:col>
      <xdr:colOff>1543050</xdr:colOff>
      <xdr:row>1</xdr:row>
      <xdr:rowOff>180975</xdr:rowOff>
    </xdr:to>
    <xdr:sp macro="" textlink="">
      <xdr:nvSpPr>
        <xdr:cNvPr id="4" name="3 CuadroTexto"/>
        <xdr:cNvSpPr txBox="1"/>
      </xdr:nvSpPr>
      <xdr:spPr>
        <a:xfrm>
          <a:off x="10144125"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MATRICES%20ENTREGADAS%20A%20S.O\PARA%20SEGUNDA%20ENTREGA\CARLOS%20SUAREZ\MIP%20PLANTA%20DE%20TRATAMIENTO%20FRANCISCO%20WIESN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DMINISTRACIÓN"/>
      <sheetName val="TRATAMIENTO"/>
      <sheetName val="MANTENIMIENTO"/>
      <sheetName val="Hoja1"/>
      <sheetName val="Hoja2"/>
    </sheetNames>
    <sheetDataSet>
      <sheetData sheetId="0"/>
      <sheetData sheetId="1"/>
      <sheetData sheetId="2"/>
      <sheetData sheetId="3">
        <row r="1">
          <cell r="A1" t="str">
            <v>Clasificacion</v>
          </cell>
          <cell r="B1" t="str">
            <v>Descripcion</v>
          </cell>
          <cell r="C1" t="str">
            <v>Efecto Posible</v>
          </cell>
          <cell r="D1" t="str">
            <v>Control Medio</v>
          </cell>
          <cell r="E1" t="str">
            <v>Control Indviduo</v>
          </cell>
          <cell r="F1" t="str">
            <v>PeroCon</v>
          </cell>
          <cell r="G1" t="str">
            <v>Capacitacion</v>
          </cell>
        </row>
        <row r="2">
          <cell r="A2" t="str">
            <v>Fluidos</v>
          </cell>
          <cell r="B2" t="str">
            <v>Fluidos y Excrementos</v>
          </cell>
          <cell r="C2" t="str">
            <v>Enfermedades Infectocontagiosas</v>
          </cell>
          <cell r="D2" t="str">
            <v>N/A</v>
          </cell>
          <cell r="E2" t="str">
            <v>N/A</v>
          </cell>
          <cell r="F2" t="str">
            <v>Posibles enfermedades</v>
          </cell>
          <cell r="G2" t="str">
            <v>Riesgo Biológico, Autocuidado y/o Uso y manejo adecuado de E.P.P.
</v>
          </cell>
        </row>
        <row r="3">
          <cell r="A3" t="str">
            <v>Mordeduras</v>
          </cell>
          <cell r="B3" t="str">
            <v>Modeduras</v>
          </cell>
          <cell r="C3" t="str">
            <v>Lesiones, tejidos, muerte, enfermedades infectocontagiosas</v>
          </cell>
          <cell r="D3" t="str">
            <v>N/A</v>
          </cell>
          <cell r="E3" t="str">
            <v>N/A</v>
          </cell>
          <cell r="F3" t="str">
            <v>Posibles enfermedades</v>
          </cell>
          <cell r="G3" t="str">
            <v>Riesgo Biológico, Autocuidado y/o Uso y manejo adecuado de E.P.P.
</v>
          </cell>
        </row>
        <row r="4">
          <cell r="A4" t="str">
            <v>Parásitos</v>
          </cell>
          <cell r="B4" t="str">
            <v>Parásitos</v>
          </cell>
          <cell r="C4" t="str">
            <v>Lesiones, infecciones parasitarias</v>
          </cell>
          <cell r="D4" t="str">
            <v>N/A</v>
          </cell>
          <cell r="E4" t="str">
            <v>N/A</v>
          </cell>
          <cell r="F4" t="str">
            <v>Enfermedades Parasitarias</v>
          </cell>
          <cell r="G4" t="str">
            <v>Riesgo Biológico, Autocuidado y/o Uso y manejo adecuado de E.P.P.
</v>
          </cell>
        </row>
        <row r="5">
          <cell r="A5" t="str">
            <v>Bacterias</v>
          </cell>
          <cell r="B5" t="str">
            <v>Bacteria</v>
          </cell>
          <cell r="C5" t="str">
            <v>Infecciones producidas por Bacterianas</v>
          </cell>
          <cell r="D5" t="str">
            <v>Inspecciones planeadas e inspecciones no planeadas, procedimientos de programas de seguridad y salud en el trabajo</v>
          </cell>
          <cell r="E5" t="str">
            <v>Programa de vacunación, bota pantalon, overol, guantes, tapabocas, mascarillas con filtos</v>
          </cell>
          <cell r="F5" t="str">
            <v>Enfermedades Infectocontagiosas
</v>
          </cell>
          <cell r="G5" t="str">
            <v>Riesgo Biológico, Autocuidado y/o Uso y manejo adecuado de E.P.P.
</v>
          </cell>
        </row>
        <row r="6">
          <cell r="A6" t="str">
            <v>Bacterias (Oficinas)</v>
          </cell>
          <cell r="B6" t="str">
            <v>Bacterias</v>
          </cell>
          <cell r="C6" t="str">
            <v>Infecciones Bacterianas</v>
          </cell>
          <cell r="D6" t="str">
            <v>N/A</v>
          </cell>
          <cell r="E6" t="str">
            <v>Vacunación</v>
          </cell>
          <cell r="F6" t="str">
            <v>Enfermedades Infectocontagiosas
</v>
          </cell>
          <cell r="G6" t="str">
            <v>Autocuidado</v>
          </cell>
        </row>
        <row r="7">
          <cell r="A7" t="str">
            <v>Hongos</v>
          </cell>
          <cell r="B7" t="str">
            <v>Hongos</v>
          </cell>
          <cell r="C7" t="str">
            <v>Micosis</v>
          </cell>
          <cell r="D7" t="str">
            <v>Inspecciones planeadas e inspecciones no planeadas, procedimientos de programas de seguridad y salud en el trabajo</v>
          </cell>
          <cell r="E7" t="str">
            <v>Programa de vacunación, éxamenes periódicos</v>
          </cell>
          <cell r="F7" t="str">
            <v>Micosis</v>
          </cell>
          <cell r="G7" t="str">
            <v>Riesgo Biológico, Autocuidado y/o Uso y manejo adecuado de E.P.P.
</v>
          </cell>
        </row>
        <row r="8">
          <cell r="A8" t="str">
            <v>Virus</v>
          </cell>
          <cell r="B8" t="str">
            <v>Virus</v>
          </cell>
          <cell r="C8" t="str">
            <v>Infecciones Virales</v>
          </cell>
          <cell r="D8" t="str">
            <v>Inspecciones planeadas e inspecciones no planeadas, procedimientos de programas de seguridad y salud en el trabajo</v>
          </cell>
          <cell r="E8" t="str">
            <v>Programa de vacunación, bota pantalon, overol, guantes, tapabocas, mascarillas con filtos</v>
          </cell>
          <cell r="F8" t="str">
            <v>Enfermedades Infectocontagiosas
</v>
          </cell>
          <cell r="G8" t="str">
            <v>Riesgo Biológico, Autocuidado y/o Uso y manejo adecuado de E.P.P.
</v>
          </cell>
        </row>
        <row r="9">
          <cell r="A9" t="str">
            <v>Virus (Oficinas)</v>
          </cell>
          <cell r="B9" t="str">
            <v>Virus</v>
          </cell>
          <cell r="C9" t="str">
            <v>Infecciones Virales</v>
          </cell>
          <cell r="D9" t="str">
            <v>N/A</v>
          </cell>
          <cell r="E9" t="str">
            <v>Vacunación</v>
          </cell>
          <cell r="F9" t="str">
            <v>Enfermedades Infectocontagiosas
</v>
          </cell>
          <cell r="G9" t="str">
            <v>Autocuidado</v>
          </cell>
        </row>
        <row r="10">
          <cell r="A10" t="str">
            <v>Esfuerzo Vocal</v>
          </cell>
          <cell r="B10" t="str">
            <v>Esfuerzo Vocal</v>
          </cell>
          <cell r="C10" t="str">
            <v>posible enfermedad laboral</v>
          </cell>
          <cell r="D10" t="str">
            <v>NO Observado</v>
          </cell>
          <cell r="E10" t="str">
            <v>NO Observado</v>
          </cell>
          <cell r="F10" t="str">
            <v>NO Observado</v>
          </cell>
          <cell r="G10" t="str">
            <v>NO Observado</v>
          </cell>
        </row>
        <row r="11">
          <cell r="A11" t="str">
            <v>Iluminación</v>
          </cell>
          <cell r="B11" t="str">
            <v>AUSENCIA DE SOMBRAS</v>
          </cell>
          <cell r="C11" t="str">
            <v> DISMINUCIÓN AGUDEZA VISUAL, CANSANCIO VISUAL</v>
          </cell>
          <cell r="D11" t="str">
            <v>Inspecciones planeadas e inspecciones no planeadas, procedimientos de programas de seguridad y salud en el trabajo</v>
          </cell>
          <cell r="E11" t="str">
            <v>N/A</v>
          </cell>
          <cell r="F11" t="str">
            <v>DISMINUCIÓN AGUDEZA VISUAL</v>
          </cell>
          <cell r="G11" t="str">
            <v>N/A</v>
          </cell>
        </row>
        <row r="12">
          <cell r="A12" t="str">
            <v>Iluminación (2)</v>
          </cell>
          <cell r="B12" t="str">
            <v>AUSENCIA O EXCESO DE LUZ EN UN AMBIENTE</v>
          </cell>
          <cell r="C12" t="str">
            <v>DISMINUCIÓN AGUDEZA VISUAL, CANSANCIO VISUAL</v>
          </cell>
          <cell r="D12" t="str">
            <v>Inspecciones planeadas e inspecciones no planeadas, procedimientos de programas de seguridad y salud en el trabajo</v>
          </cell>
          <cell r="E12" t="str">
            <v>N/A</v>
          </cell>
          <cell r="F12" t="str">
            <v>DISMINUCIÓN AGUDEZA VISUAL</v>
          </cell>
          <cell r="G12" t="str">
            <v>N/A</v>
          </cell>
        </row>
        <row r="13">
          <cell r="A13" t="str">
            <v>Iluminación (3)</v>
          </cell>
          <cell r="B13" t="str">
            <v>PERCEPCION DE ALGUNAS SOMBRAS AL EJECUTAR LA ACTIVIDAD</v>
          </cell>
          <cell r="C13" t="str">
            <v>DISMINUCIÓN AGUDEZA VISUAL, MIOPÍA,  CANSANCIO VISUAL</v>
          </cell>
          <cell r="D13" t="str">
            <v>N/A</v>
          </cell>
          <cell r="E13" t="str">
            <v>N/A</v>
          </cell>
          <cell r="F13" t="str">
            <v>DISMINUCIÓN AGUDEZA VISUAL</v>
          </cell>
          <cell r="G13" t="str">
            <v>N/A</v>
          </cell>
        </row>
        <row r="14">
          <cell r="A14" t="str">
            <v>Radiación Ionizante</v>
          </cell>
          <cell r="B14" t="str">
            <v>X, GAMMA, ALFA, BETA, NEUTRONES</v>
          </cell>
          <cell r="C14" t="str">
            <v>LESIONES OCULARES, QUEMADURAS, CÁNCER</v>
          </cell>
          <cell r="D14" t="str">
            <v>Inspecciones planeadas e inspecciones no planeadas, procedimientos de programas de seguridad y salud en el trabajo</v>
          </cell>
          <cell r="E14" t="str">
            <v>N/A</v>
          </cell>
          <cell r="F14" t="str">
            <v>CÁNCER</v>
          </cell>
          <cell r="G14" t="str">
            <v>N/A</v>
          </cell>
        </row>
        <row r="15">
          <cell r="A15" t="str">
            <v>Radiación no Ionizante</v>
          </cell>
          <cell r="B15" t="str">
            <v>INFRAROJA, ULTRAVIOLETA, VISIBLE, RADIOFRECUENCIA, MICROONDAS, LASER</v>
          </cell>
          <cell r="C15" t="str">
            <v>CÁNCER, LESIONES DÉRMICAS Y OCULARES</v>
          </cell>
          <cell r="D15" t="str">
            <v>Inspecciones planeadas e inspecciones no planeadas, procedimientos de programas de seguridad y salud en el trabajo</v>
          </cell>
          <cell r="E15" t="str">
            <v>PROGRAMA BLOQUEADOR SOLAR</v>
          </cell>
          <cell r="F15" t="str">
            <v>CÁNCER</v>
          </cell>
          <cell r="G15" t="str">
            <v>N/A</v>
          </cell>
        </row>
        <row r="16">
          <cell r="A16" t="str">
            <v>Ruido</v>
          </cell>
          <cell r="B16" t="str">
            <v>MAQUINARIA O EQUIPO</v>
          </cell>
          <cell r="C16" t="str">
            <v>SORDERA, ESTRÉS, HIPOACUSIA, CEFALA,IRRITABILIDAD</v>
          </cell>
          <cell r="D16" t="str">
            <v>Inspecciones planeadas e inspecciones no planeadas, procedimientos de programas de seguridad y salud en el trabajo</v>
          </cell>
          <cell r="E16" t="str">
            <v>PVE RUIDO</v>
          </cell>
          <cell r="F16" t="str">
            <v>SORDERA</v>
          </cell>
          <cell r="G16" t="str">
            <v>USO DE EPP</v>
          </cell>
        </row>
        <row r="17">
          <cell r="A17" t="str">
            <v>Temperaturas Extremas Calor</v>
          </cell>
          <cell r="B17" t="str">
            <v>ENERGÍA TÉRMICA, CAMBIO DE TEMPERATURA DURANTE LOS RECORRIDOS</v>
          </cell>
          <cell r="C17" t="str">
            <v> GOLPE DE CALOR,  DESHIDRATACIÓN</v>
          </cell>
          <cell r="D17" t="str">
            <v>Inspecciones planeadas e inspecciones no planeadas, procedimientos de programas de seguridad y salud en el trabajo</v>
          </cell>
          <cell r="E17" t="str">
            <v>NO OBSERVADO</v>
          </cell>
          <cell r="F17" t="str">
            <v>CÁNCER DE PIEL</v>
          </cell>
          <cell r="G17" t="str">
            <v>N/A</v>
          </cell>
        </row>
        <row r="18">
          <cell r="A18" t="str">
            <v>Temperaturas Extremas Frío</v>
          </cell>
          <cell r="B18" t="str">
            <v>ENERGÍA TÉRMICA, CAMBIO DE TEMPERATURA DURANTE LOS RECORRIDOS</v>
          </cell>
          <cell r="C18" t="str">
            <v> HIPOTERMIA</v>
          </cell>
          <cell r="D18" t="str">
            <v>Inspecciones planeadas e inspecciones no planeadas, procedimientos de programas de seguridad y salud en el trabajo</v>
          </cell>
          <cell r="E18" t="str">
            <v>EPP OVEROLES TERMICOS</v>
          </cell>
          <cell r="F18" t="str">
            <v> HIPOTERMIA</v>
          </cell>
          <cell r="G18" t="str">
            <v>N/A</v>
          </cell>
        </row>
        <row r="19">
          <cell r="A19" t="str">
            <v>Vibraciones</v>
          </cell>
          <cell r="B19" t="str">
            <v>MAQUINARIA O EQUIPO</v>
          </cell>
          <cell r="C19" t="str">
            <v>LESIONES  OSTEOMUSCULARES,  LESIONES OSTEOARTICULARES, SÍNTOMAS NEUROLÓGICOS</v>
          </cell>
          <cell r="D19" t="str">
            <v>Inspecciones planeadas e inspecciones no planeadas, procedimientos de programas de seguridad y salud en el trabajo</v>
          </cell>
          <cell r="E19" t="str">
            <v>PVE RUIDO</v>
          </cell>
          <cell r="F19" t="str">
            <v>SÍNTOMAS NEUROLÓGICOS</v>
          </cell>
          <cell r="G19" t="str">
            <v>N/A</v>
          </cell>
        </row>
        <row r="20">
          <cell r="A20" t="str">
            <v>Almacenamiento de productos químicos</v>
          </cell>
          <cell r="B20" t="str">
            <v>MALA DISTRIBUCIÓN DE PRODUCTOS </v>
          </cell>
          <cell r="C20" t="str">
            <v>INCENDIO, EXPLOSIÓN, QUEMADURAS, LESIONES DÉRMICAS, LESIONES EN VÍAS RESPIRATORIAS,INTOXICACIÓN,  NÁUSEAS, VÓMITOS, IRRITACIÓN CONJUNTIVA </v>
          </cell>
          <cell r="D20" t="str">
            <v>Inspecciones planeadas e inspecciones no planeadas, procedimientos de programas de seguridad y salud en el trabajo</v>
          </cell>
          <cell r="E20" t="str">
            <v>NO OBSERVADO </v>
          </cell>
          <cell r="F20" t="str">
            <v>EXPLOSIÓN</v>
          </cell>
          <cell r="G20" t="str">
            <v>USO Y MANEJO ADECUADO DE E.P.P.; PROTOCOLO DE MANEJO DE PRODUCTOS QUÍMICOS; MANEJO DE KIT DE DERRAMES POR PRODUCTOS QUÍMICOS</v>
          </cell>
        </row>
        <row r="21">
          <cell r="A21" t="str">
            <v>Gases y vapores detectables organolepticamente</v>
          </cell>
          <cell r="B21" t="str">
            <v>GASES Y VAPORES</v>
          </cell>
          <cell r="C21" t="str">
            <v> LESIONES EN LA PIEL, IRRITACIÓN EN VÍAS  RESPIRATORIAS, MUERTE</v>
          </cell>
          <cell r="D21" t="str">
            <v>Inspecciones planeadas e inspecciones no planeadas, procedimientos de programas de seguridad y salud en el trabajo</v>
          </cell>
          <cell r="E21" t="str">
            <v>EPP TAPABOCAS, CARETAS CON FILTROS</v>
          </cell>
          <cell r="F21" t="str">
            <v> MUERTE</v>
          </cell>
          <cell r="G21" t="str">
            <v>USO Y MANEJO ADECUADO DE E.P.P.</v>
          </cell>
        </row>
        <row r="22">
          <cell r="A22" t="str">
            <v>Gases y vapores no detectables organolepticamente</v>
          </cell>
          <cell r="B22" t="str">
            <v>GASES Y VAPORES</v>
          </cell>
          <cell r="C22" t="str">
            <v>ASFIXIA , MUERTE</v>
          </cell>
          <cell r="D22" t="str">
            <v>Inspecciones planeadas e inspecciones no planeadas, procedimientos de programas de seguridad y salud en el trabajo</v>
          </cell>
          <cell r="E22" t="str">
            <v>EPP TAPABOCAS, CARETAS CON FILTROS</v>
          </cell>
          <cell r="F22" t="str">
            <v>MUERTE</v>
          </cell>
          <cell r="G22" t="str">
            <v>USO Y MANEJO ADECUADO DE E.P.P.</v>
          </cell>
        </row>
        <row r="23">
          <cell r="A23" t="str">
            <v>Humos</v>
          </cell>
          <cell r="B23" t="str">
            <v>HUMOS </v>
          </cell>
          <cell r="C23" t="str">
            <v>ASMA,GRIPA, NEUMOCONIOSIS, CÁNCER </v>
          </cell>
          <cell r="D23" t="str">
            <v>Inspecciones planeadas e inspecciones no planeadas, procedimientos de programas de seguridad y salud en el trabajo</v>
          </cell>
          <cell r="E23" t="str">
            <v>EPP TAPABOCAS, CARETAS CON FILTROS </v>
          </cell>
          <cell r="F23" t="str">
            <v>NEUMOCONIOSIS</v>
          </cell>
          <cell r="G23" t="str">
            <v>USO Y MANEJO ADECUADO DE E.P.P.</v>
          </cell>
        </row>
        <row r="24">
          <cell r="A24" t="str">
            <v>Líquidos</v>
          </cell>
          <cell r="B24" t="str">
            <v>LÍQUIDOS</v>
          </cell>
          <cell r="C24" t="str">
            <v>  QUEMADURAS, IRRITACIONES, LESIONES PIEL, LESIONES OCULARES, IRRITACIÓN DE LAS MUCOSAS</v>
          </cell>
          <cell r="D24" t="str">
            <v>Inspecciones planeadas e inspecciones no planeadas, procedimientos de programas de seguridad y salud en el trabajo</v>
          </cell>
          <cell r="E24" t="str">
            <v>EPP TAPABOCAS, CARETAS CON FILTROS, GUANTES</v>
          </cell>
          <cell r="F24" t="str">
            <v>LESIONES IRREVERSIBLES VÍAS RESPIRATORIAS</v>
          </cell>
          <cell r="G24" t="str">
            <v>USO Y MANEJO ADECUADO DE E.P.P.; MANEJO DE PRODUCTOS QUÍMICOS LÍQUIDOS</v>
          </cell>
        </row>
        <row r="25">
          <cell r="A25" t="str">
            <v>Material Particulado</v>
          </cell>
          <cell r="B25" t="str">
            <v>MATERIAL PARTICULADO</v>
          </cell>
          <cell r="C25" t="str">
            <v>NEUMOCONIOSIS, BRONQUITIS, ASMA, SILICOSIS</v>
          </cell>
          <cell r="D25" t="str">
            <v>Inspecciones planeadas e inspecciones no planeadas, procedimientos de programas de seguridad y salud en el trabajo</v>
          </cell>
          <cell r="E25" t="str">
            <v>EPP MASCARILLAS Y FILTROS</v>
          </cell>
          <cell r="F25" t="str">
            <v>NEUMOCONIOSIS</v>
          </cell>
          <cell r="G25" t="str">
            <v>USO Y MANEJO DE LOS EPP</v>
          </cell>
        </row>
        <row r="26">
          <cell r="A26" t="str">
            <v>Polvos Inorganicos</v>
          </cell>
          <cell r="B26" t="str">
            <v>POLVOS INORGÁNICOS </v>
          </cell>
          <cell r="C26" t="str">
            <v>ASMA,GRIPA, NEUMOCONIOSIS </v>
          </cell>
          <cell r="D26" t="str">
            <v>Inspecciones planeadas e inspecciones no planeadas, procedimientos de programas de seguridad y salud en el trabajo</v>
          </cell>
          <cell r="E26" t="str">
            <v>EPP MASCARILLAS Y FILTROS</v>
          </cell>
          <cell r="F26" t="str">
            <v>NEUMOCONIOSIS</v>
          </cell>
          <cell r="G26" t="str">
            <v>LIMPIEZA</v>
          </cell>
        </row>
        <row r="27">
          <cell r="A27" t="str">
            <v>Alta Concentración</v>
          </cell>
          <cell r="B27" t="str">
            <v>CONCENTRACIÓN EN ACTIVIDADES DE ALTO DESEMPEÑO MENTAL</v>
          </cell>
          <cell r="C27" t="str">
            <v>ESTRÉS, CEFALEA, IRRITABILIDAD</v>
          </cell>
          <cell r="D27" t="str">
            <v>N/A</v>
          </cell>
          <cell r="E27" t="str">
            <v>PVE PSICOSOCIAL</v>
          </cell>
          <cell r="F27" t="str">
            <v>ESTRÉS</v>
          </cell>
          <cell r="G27" t="str">
            <v>N/A</v>
          </cell>
        </row>
        <row r="28">
          <cell r="A28" t="str">
            <v>Atención al Público</v>
          </cell>
          <cell r="B28" t="str">
            <v>ATENCIÓN AL PÚBLICO</v>
          </cell>
          <cell r="C28" t="str">
            <v>ESTRÉS, ENFERMEDADES DIGESTIVAS, IRRITABILIDAD, TRANSTORNOS DEL SUEÑO</v>
          </cell>
          <cell r="D28" t="str">
            <v>N/A</v>
          </cell>
          <cell r="E28" t="str">
            <v>PVE PSICOSOCIAL</v>
          </cell>
          <cell r="F28" t="str">
            <v>ESTRÉS</v>
          </cell>
          <cell r="G28" t="str">
            <v>RESOLUCIÓN DE CONFLICTOS; COMUNICACIÓN ASERTIVA; SERVICIO AL CLIENTE</v>
          </cell>
        </row>
        <row r="29">
          <cell r="A29" t="str">
            <v>Carga de Trabajo</v>
          </cell>
          <cell r="B29" t="str">
            <v>NATURALEZA DE LA TAREA</v>
          </cell>
          <cell r="C29" t="str">
            <v>ESTRÉS,  TRANSTORNOS DEL SUEÑO</v>
          </cell>
          <cell r="D29" t="str">
            <v>N/A</v>
          </cell>
          <cell r="E29" t="str">
            <v>PVE PSICOSOCIAL</v>
          </cell>
          <cell r="F29" t="str">
            <v>ESTRÉS</v>
          </cell>
          <cell r="G29" t="str">
            <v>N/A</v>
          </cell>
        </row>
        <row r="30">
          <cell r="A30" t="str">
            <v>Organización</v>
          </cell>
          <cell r="B30" t="str">
            <v>GESTION ORGANIZACIONAL Y CARACTERISTICAS DE LA ORGANIZACION</v>
          </cell>
          <cell r="C30" t="str">
            <v>DEPRESIÓN, ESTRÉS</v>
          </cell>
          <cell r="D30" t="str">
            <v>N/A</v>
          </cell>
          <cell r="E30" t="str">
            <v>N/A</v>
          </cell>
          <cell r="F30" t="str">
            <v>ESTRÉS</v>
          </cell>
          <cell r="G30" t="str">
            <v>N/A</v>
          </cell>
        </row>
        <row r="31">
          <cell r="A31" t="str">
            <v>Jornadas Extras</v>
          </cell>
          <cell r="B31" t="str">
            <v> ALTA CONCENTRACIÓN</v>
          </cell>
          <cell r="C31" t="str">
            <v>ESTRÉS, DEPRESIÓN, TRANSTORNOS DEL SUEÑO, AUSENCIA DE ATENCIÓN</v>
          </cell>
          <cell r="D31" t="str">
            <v>N/A</v>
          </cell>
          <cell r="E31" t="str">
            <v>PVE PSICOSOCIAL</v>
          </cell>
          <cell r="F31" t="str">
            <v>ESTRÉS, ALTERACIÓN DEL SISTEMA NERVIOSO</v>
          </cell>
          <cell r="G31" t="str">
            <v>N/A</v>
          </cell>
        </row>
        <row r="32">
          <cell r="A32" t="str">
            <v>Monotonía</v>
          </cell>
          <cell r="B32" t="str">
            <v>DESARROLLO DE LAS MISMAS FUNCIONES DURANTE UN LARGO PERÍODO DE TIEMPO</v>
          </cell>
          <cell r="C32" t="str">
            <v>DEPRESIÓN, ESTRÉS</v>
          </cell>
          <cell r="D32" t="str">
            <v>N/A</v>
          </cell>
          <cell r="E32" t="str">
            <v>PVE PSICOSOCIAL</v>
          </cell>
          <cell r="F32" t="str">
            <v>ESTRÉS</v>
          </cell>
          <cell r="G32" t="str">
            <v>N/A</v>
          </cell>
        </row>
        <row r="33">
          <cell r="A33" t="str">
            <v>Postura</v>
          </cell>
          <cell r="B33" t="str">
            <v>Forzadas, Prolongadas</v>
          </cell>
          <cell r="C33" t="str">
            <v>Lesiones osteomusculares, lesiones osteoarticulares
</v>
          </cell>
          <cell r="D33" t="str">
            <v>Inspecciones planeadas e inspecciones no planeadas, procedimientos de programas de seguridad y salud en el trabajo</v>
          </cell>
          <cell r="E33" t="str">
            <v>PVE Biomecánico, programa pausas activas, exámenes periódicos, recomendaciones, control de posturas</v>
          </cell>
          <cell r="F33" t="str">
            <v>Enfermedades Osteomusculares</v>
          </cell>
          <cell r="G33" t="str">
            <v>Prevención en lesiones osteomusculares, líderes de pausas activas</v>
          </cell>
        </row>
        <row r="34">
          <cell r="A34" t="str">
            <v>Móvimiento Repetitivo</v>
          </cell>
          <cell r="B34" t="str">
            <v>Movimientos repetitivos, Miembros Superiores</v>
          </cell>
          <cell r="C34" t="str">
            <v>Lesiones Musculoesqueléticas</v>
          </cell>
          <cell r="D34" t="str">
            <v>N/A</v>
          </cell>
          <cell r="E34" t="str">
            <v>PVE BIomécanico, programa pausas activas, examenes periódicos, recomendaicones, control de posturas</v>
          </cell>
          <cell r="F34" t="str">
            <v>Enfermedades musculoesqueleticas</v>
          </cell>
          <cell r="G34" t="str">
            <v>Prevención en lesiones osteomusculares, líderes de pausas activas</v>
          </cell>
        </row>
        <row r="35">
          <cell r="A35" t="str">
            <v>Movimientos Repetitivo (Oficinas)</v>
          </cell>
          <cell r="B35" t="str">
            <v>Higiene Muscular</v>
          </cell>
          <cell r="C35" t="str">
            <v>Lesiones Musculoesqueléticas</v>
          </cell>
          <cell r="D35" t="str">
            <v>N/A</v>
          </cell>
          <cell r="E35" t="str">
            <v>N/A</v>
          </cell>
          <cell r="F35" t="str">
            <v>Enfermedades Osteomusculares
</v>
          </cell>
          <cell r="G35" t="str">
            <v>Prevención en lesiones osteomusculares, líderes de pausas activas</v>
          </cell>
        </row>
        <row r="36">
          <cell r="A36" t="str">
            <v>Sobrecargas</v>
          </cell>
          <cell r="B36" t="str">
            <v>Carga de un peso mayor al recomendado</v>
          </cell>
          <cell r="C36" t="str">
            <v>Lesiones osteomusculares, lesiones osteoarticulares</v>
          </cell>
          <cell r="D36" t="str">
            <v>Inspecciones planeadas e inspecciones no planeadas, procedimientos de programas de seguridad y salud en el trabajo</v>
          </cell>
          <cell r="E36" t="str">
            <v>PVE Biomecánico, programa pausas activas, exámenes periódicos, recomendaciones, control de posturas</v>
          </cell>
          <cell r="F36" t="str">
            <v>Enfermedades del sistema osteomuscular</v>
          </cell>
          <cell r="G36" t="str">
            <v>Prevención en lesiones osteomusculares, Líderes en pausas activas</v>
          </cell>
        </row>
        <row r="37">
          <cell r="A37" t="str">
            <v>Accidente de Tránsito</v>
          </cell>
          <cell r="B37" t="str">
            <v>Atropellamiento, Envestir</v>
          </cell>
          <cell r="C37" t="str">
            <v>Lesiones, pérdidas materiales, muerte</v>
          </cell>
          <cell r="D37" t="str">
            <v>Inspecciones planeadas e inspecciones no planeadas, procedimientos de programas de seguridad y salud en el trabajo</v>
          </cell>
          <cell r="E37" t="str">
            <v>Programa de seguridad vial, señalización</v>
          </cell>
          <cell r="F37" t="str">
            <v>Muerte</v>
          </cell>
          <cell r="G37" t="str">
            <v>Seguridad vial y manejo defensivo, aseguramiento de áreas de trabajo</v>
          </cell>
        </row>
        <row r="38">
          <cell r="A38" t="str">
            <v>Eléctrico</v>
          </cell>
          <cell r="B38" t="str">
            <v>Inadecuadas conexiones eléctricas-saturación en tomas de energía</v>
          </cell>
          <cell r="C38" t="str">
            <v>Quemaduras, electrocución, muerte</v>
          </cell>
          <cell r="D38" t="str">
            <v>Inspecciones planeadas e inspecciones no planeadas, procedimientos de programas de seguridad y salud en el trabajo</v>
          </cell>
          <cell r="E38" t="str">
            <v>E.P.P. Bota dieléctrica, Casco dieléctrico</v>
          </cell>
          <cell r="F38" t="str">
            <v>Muerte</v>
          </cell>
          <cell r="G38" t="str">
            <v>Uso y manejo adecuado de E.P.P., actos y condiciones inseguras</v>
          </cell>
        </row>
        <row r="39">
          <cell r="A39" t="str">
            <v>Espacio Confinado</v>
          </cell>
          <cell r="B39" t="str">
            <v>Ingreso a pozos, Red de acueducto o excavaciones</v>
          </cell>
          <cell r="C39" t="str">
            <v>Intoxicación, asfixicia, daños vías resiratorias, muerte</v>
          </cell>
          <cell r="D39" t="str">
            <v>Inspecciones planeadas e inspecciones no planeadas, procedimientos de programas de seguridad y salud en el trabajo</v>
          </cell>
          <cell r="E39" t="str">
            <v>E.P.P. Colectivos, Tripoide</v>
          </cell>
          <cell r="F39" t="str">
            <v>Muerte</v>
          </cell>
          <cell r="G39" t="str">
            <v>Trabajo seguro en espacios confinados y manejo de medidores de gases, diligenciamiento de permisos de trabajos, uso y manejo adecuado de E.P.P.</v>
          </cell>
        </row>
        <row r="40">
          <cell r="A40" t="str">
            <v>Excavaciones</v>
          </cell>
          <cell r="B40" t="str">
            <v>Reparación de redes e instalaciones</v>
          </cell>
          <cell r="C40" t="str">
            <v>Atrapamiento, apastamiento, lesiones, fracturas, muerte</v>
          </cell>
          <cell r="D40" t="str">
            <v>Inspecciones planeadas e inspecciones no planeadas, procedimientos de programas de seguridad y salud en el trabajo</v>
          </cell>
          <cell r="E40" t="str">
            <v>E.P.P. Colectivos entibados y cajas de entibados</v>
          </cell>
          <cell r="F40" t="str">
            <v>Muerte</v>
          </cell>
          <cell r="G40" t="str">
            <v>Prevención en riesgo en excavaciones y manejo de entibados, prevención en roturas de redes de gas antural, diligenciamieto de permisos de trabajo, uso y manejo adecuado de E.P.P.</v>
          </cell>
        </row>
        <row r="41">
          <cell r="A41" t="str">
            <v>Incendio</v>
          </cell>
          <cell r="B41" t="str">
            <v>Inadecuadas conexiones eléctricas-saturación en tomas de energía</v>
          </cell>
          <cell r="C41" t="str">
            <v>Intoxicación, Quemaduras</v>
          </cell>
          <cell r="D41" t="str">
            <v>Inspecciones planeadas e inspecciones no planeadas, procedimientos de programas de seguridad y salud en el trabajo</v>
          </cell>
          <cell r="E41" t="str">
            <v>Brigada de emergencias</v>
          </cell>
          <cell r="F41" t="str">
            <v>Muerte</v>
          </cell>
          <cell r="G41" t="str">
            <v>N/A</v>
          </cell>
        </row>
        <row r="42">
          <cell r="A42" t="str">
            <v>Izaje con puente Grúa</v>
          </cell>
          <cell r="B42" t="str">
            <v>Carga y Descarga de máquinaria y equipos</v>
          </cell>
          <cell r="C42" t="str">
            <v>Caídas de la carga, aplastamiento, atrapamiento, amputación, pérdidas materiales, fracturas, muerte</v>
          </cell>
          <cell r="D42" t="str">
            <v>Inspecciones planeadas e inspecciones no planeadas, procedimientos de programas de seguridad y salud en el trabajo</v>
          </cell>
          <cell r="E42" t="str">
            <v>N/A</v>
          </cell>
          <cell r="F42" t="str">
            <v>Muerte</v>
          </cell>
          <cell r="G42" t="str">
            <v>Manejo Y Seguridad de Cargas, Lenguaje de señas para izaje
</v>
          </cell>
        </row>
        <row r="43">
          <cell r="A43" t="str">
            <v>Izaje de personas</v>
          </cell>
          <cell r="B43" t="str">
            <v>Limpieza de canales, reparaciones locativas e instalaciones</v>
          </cell>
          <cell r="C43" t="str">
            <v>Caídas, lesiones, fracturas, muerte</v>
          </cell>
          <cell r="D43" t="str">
            <v>Inspecciones planeadas e inspecciones no planeadas, procedimientos de programas de seguridad y salud en el trabajo</v>
          </cell>
          <cell r="E43" t="str">
            <v>N/A</v>
          </cell>
          <cell r="F43" t="str">
            <v>Muerte</v>
          </cell>
          <cell r="G43" t="str">
            <v>Manejo y Seguridad en izajes de cargas, lenguaje de señas para izaje</v>
          </cell>
        </row>
        <row r="44">
          <cell r="A44" t="str">
            <v>Izaje de cargas</v>
          </cell>
          <cell r="B44" t="str">
            <v>Tuberias, materias primas, tubos</v>
          </cell>
          <cell r="C44" t="str">
            <v>Aplastamiento, Caída de equiops y material, perdidas económicas, atrapamiento, aplastamiento</v>
          </cell>
          <cell r="D44" t="str">
            <v>Inspecciones planeadas e inspecciones no planeadas, procedimientos de programas de seguridad y salud en el trabajo</v>
          </cell>
          <cell r="E44" t="str">
            <v>N/A</v>
          </cell>
          <cell r="F44" t="str">
            <v>N/A</v>
          </cell>
          <cell r="G44" t="str">
            <v>N/A</v>
          </cell>
        </row>
        <row r="45">
          <cell r="A45" t="str">
            <v>Izaje de maquinaria y equipo</v>
          </cell>
          <cell r="B45" t="str">
            <v>Limpieza de canales, reparación domiciliarias, limpieza de redes principales y domiciliarias, reparación de redes</v>
          </cell>
          <cell r="C45" t="str">
            <v>Aplastamiento, Caída de equiops y material, perdidas económicas, atrapamiento, aplastamiento</v>
          </cell>
          <cell r="D45" t="str">
            <v>Inspecciones planeadas e inspecciones no planeadas, procedimientos de programas de seguridad y salud en el trabajo</v>
          </cell>
          <cell r="E45" t="str">
            <v>N/A</v>
          </cell>
          <cell r="F45" t="str">
            <v>Muerte</v>
          </cell>
          <cell r="G45" t="str">
            <v>Manejo y Seguridad en izajes de cargas, lenguaje de señas para izaje</v>
          </cell>
        </row>
        <row r="46">
          <cell r="A46" t="str">
            <v>Locativo</v>
          </cell>
          <cell r="B46" t="str">
            <v>Superficies de trabajo irregulares o deslizantes</v>
          </cell>
          <cell r="C46" t="str">
            <v>Caidas del mismo nivel, fracturas, golpe con objetos, caídas de objetos, obstrucción de rutas de evacuación</v>
          </cell>
          <cell r="D46" t="str">
            <v>N/A</v>
          </cell>
          <cell r="E46" t="str">
            <v>N/A</v>
          </cell>
          <cell r="F46" t="str">
            <v>Caídas de distinto nivel</v>
          </cell>
          <cell r="G46" t="str">
            <v>Pautas Básicas en orden y aseo en el lugar de trabajo, actos y condiciones inseguras</v>
          </cell>
        </row>
        <row r="47">
          <cell r="A47" t="str">
            <v>Locativo (1)</v>
          </cell>
          <cell r="B47" t="str">
            <v>Sistemas y medidas de almacenamiento</v>
          </cell>
          <cell r="C47" t="str">
            <v>Caidas del mismo y distinto nivel , fracturas, golpe con objetos, caídas de objetos, obstruccioón de rutas de evacuación</v>
          </cell>
          <cell r="D47" t="str">
            <v>N/A</v>
          </cell>
          <cell r="E47" t="str">
            <v>N/A</v>
          </cell>
          <cell r="F47" t="str">
            <v>Caídas de mismo y Distinto nivel</v>
          </cell>
          <cell r="G47" t="str">
            <v>Pautas Básicas en orden y aseo en el lugar de trabajo, actos y condiciones inseguras</v>
          </cell>
        </row>
        <row r="48">
          <cell r="A48" t="str">
            <v>Locativo (2)</v>
          </cell>
          <cell r="B48" t="str">
            <v>Inmersión (lluvias, crecientes de rios, quebradas, caídas de tarabitas, puentes y medios de transporte)</v>
          </cell>
          <cell r="C48" t="str">
            <v>Contusiones, laceraciones, afectaciones del sistema respiratorio.</v>
          </cell>
          <cell r="D48" t="str">
            <v>Inspecciones planeadas e inspecciones no planeadas, procedimientos de programas de seguridad y salud en el trabajo</v>
          </cell>
          <cell r="E48" t="str">
            <v>E.P.P.</v>
          </cell>
          <cell r="F48" t="str">
            <v>Muerte</v>
          </cell>
          <cell r="G48" t="str">
            <v>Capacitación en salvamento acuatico y primer respondiente.</v>
          </cell>
        </row>
        <row r="49">
          <cell r="A49" t="str">
            <v>Riesgo Mecánico Herramientas</v>
          </cell>
          <cell r="B49" t="str">
            <v>Herramientas Manuales</v>
          </cell>
          <cell r="C49" t="str">
            <v>Quemaduras, contusiones y lesiones</v>
          </cell>
          <cell r="D49" t="str">
            <v>Inspecciones planeadas e inspecciones no planeadas, procedimientos de programas de seguridad y salud en el trabajo</v>
          </cell>
          <cell r="E49" t="str">
            <v>E.P.P.</v>
          </cell>
          <cell r="F49" t="str">
            <v>Amputación</v>
          </cell>
          <cell r="G49" t="str">
            <v>
Uso y manejo adecuado de E.P.P., uso y manejo adecuado de herramientas manuales y/o máqinas y equipos</v>
          </cell>
        </row>
        <row r="50">
          <cell r="A50" t="str">
            <v>Riesgo Mecánico Maquinaria</v>
          </cell>
          <cell r="B50" t="str">
            <v>Maquinaria y equipo</v>
          </cell>
          <cell r="C50" t="str">
            <v>Atrapamiento, amputación, aplastamiento, fractura, muerte</v>
          </cell>
          <cell r="D50" t="str">
            <v>Inspecciones planeadas e inspecciones no planeadas, procedimientos de programas de seguridad y salud en el trabajo</v>
          </cell>
          <cell r="E50" t="str">
            <v>E.P.P.</v>
          </cell>
          <cell r="F50" t="str">
            <v>Aplastamiento</v>
          </cell>
          <cell r="G50" t="str">
            <v>Uso y manejo adecuado de E.P.P., uso y manejo adecuado de herramientas amnuales y/o máquinas y equipos</v>
          </cell>
        </row>
        <row r="51">
          <cell r="A51" t="str">
            <v>Riesgo Público</v>
          </cell>
          <cell r="B51" t="str">
            <v>Atraco, golpiza, atentados y secuestrados</v>
          </cell>
          <cell r="C51" t="str">
            <v>Estrés, golpes, Secuestros</v>
          </cell>
          <cell r="D51" t="str">
            <v>Inspecciones planeadas e inspecciones no planeadas, procedimientos de programas de seguridad y salud en el trabajo</v>
          </cell>
          <cell r="E51" t="str">
            <v>Uniformes Corporativos, Caquetas corporativas, Carnetización
</v>
          </cell>
          <cell r="F51" t="str">
            <v>Secuestros</v>
          </cell>
          <cell r="G51" t="str">
            <v>N/A</v>
          </cell>
        </row>
        <row r="52">
          <cell r="A52" t="str">
            <v>Soldadura</v>
          </cell>
          <cell r="B52" t="str">
            <v>Reparación de redes y sumideros</v>
          </cell>
          <cell r="C52" t="str">
            <v>Lesiones oculares, lesiones dérmicas, incendio, explosión, pérdidas materiales, quemaduras</v>
          </cell>
          <cell r="D52" t="str">
            <v>Inspecciones planeadas e inspecciones no planeadas, procedimientos de programas de seguridad y salud en el trabajo</v>
          </cell>
          <cell r="E52" t="str">
            <v>INS , E.P.P. Caretas tipo soldador, traje de carnaza, pero en carnaza, botas tipo soldador</v>
          </cell>
          <cell r="F52" t="str">
            <v>Muerte</v>
          </cell>
          <cell r="G52" t="str">
            <v>Trabajo seguro en caliente, diligencionamiento de permisos de trabajo, uso y manejo adecuado de E.P.P.</v>
          </cell>
        </row>
        <row r="53">
          <cell r="A53" t="str">
            <v>Tecnológico</v>
          </cell>
          <cell r="B53" t="str">
            <v>Explosión e incendios</v>
          </cell>
          <cell r="C53" t="str">
            <v>Explosión, quemaduras, fugas, derrame, incendio, muerte
</v>
          </cell>
          <cell r="D53" t="str">
            <v>N/A</v>
          </cell>
          <cell r="E53" t="str">
            <v>N/A</v>
          </cell>
          <cell r="F53" t="str">
            <v>Muerte</v>
          </cell>
          <cell r="G53" t="str">
            <v>N/A</v>
          </cell>
        </row>
        <row r="54">
          <cell r="A54" t="str">
            <v>Trabajo en alturas</v>
          </cell>
          <cell r="B54" t="str">
            <v>MANTENIMIENTO DE PUENTE GRUAS, LIMPIEZA DE CANALES, MANTENIMIENTO DE INSTALACIONES LOCATIVAS, MANTENIMIENTO Y REPARACIÓN DE POZOS</v>
          </cell>
          <cell r="C54" t="str">
            <v>LESIONES, FRACTURAS, MUERTE</v>
          </cell>
          <cell r="D54" t="str">
            <v>Inspecciones planeadas e inspecciones no planeadas, procedimientos de programas de seguridad y salud en el trabajo</v>
          </cell>
          <cell r="E54" t="str">
            <v>EPP</v>
          </cell>
          <cell r="F54" t="str">
            <v>MUERTE</v>
          </cell>
          <cell r="G54" t="str">
            <v>CERTIFICACIÓN Y/O ENTRENAMIENTO EN TRABAJO SEGURO EN ALTURAS; DILGENCIAMIENTO DE PERMISO DE TRABAJO; USO Y MANEJO ADECUADO DE E.P.P.; ARME Y DESARME DE ANDAMIOS</v>
          </cell>
        </row>
        <row r="55">
          <cell r="A55" t="str">
            <v>Derrumbes</v>
          </cell>
          <cell r="B55" t="str">
            <v>LLUVIAS, GRANIZADA, HELADAS</v>
          </cell>
          <cell r="C55" t="str">
            <v>DERRUMBES, HIPOTERMIA, DAÑO EN INSTALACIONES</v>
          </cell>
          <cell r="D55" t="str">
            <v>Inspecciones planeadas e inspecciones no planeadas, procedimientos de programas de seguridad y salud en el trabajo</v>
          </cell>
          <cell r="E55" t="str">
            <v>BRIGADAS DE EMERGENCIAS</v>
          </cell>
          <cell r="F55" t="str">
            <v>MUERTE</v>
          </cell>
          <cell r="G55" t="str">
            <v>ENTRENAMIENTO DE LA BRIGADA; DIVULGACIÓN DE PLAN DE EMERGENCIA</v>
          </cell>
        </row>
        <row r="56">
          <cell r="A56" t="str">
            <v>Granizadas</v>
          </cell>
          <cell r="B56" t="str">
            <v>LLUVIAS, GRANIZADA, HELADAS</v>
          </cell>
          <cell r="C56" t="str">
            <v>DERRUMBES, HIPOTERMIA, DAÑO EN INSTALACIONES</v>
          </cell>
          <cell r="D56" t="str">
            <v>Inspecciones planeadas e inspecciones no planeadas, procedimientos de programas de seguridad y salud en el trabajo</v>
          </cell>
          <cell r="E56" t="str">
            <v>BRIGADAS DE EMERGENCIAS</v>
          </cell>
          <cell r="F56" t="str">
            <v>MUERTE</v>
          </cell>
          <cell r="G56" t="str">
            <v>ENTRENAMIENTO DE LA BRIGADA; DIVULGACIÓN DE PLAN DE EMERGENCIA</v>
          </cell>
        </row>
        <row r="57">
          <cell r="A57" t="str">
            <v>Heladas</v>
          </cell>
          <cell r="B57" t="str">
            <v>LLUVIAS, GRANIZADA, HELADAS</v>
          </cell>
          <cell r="C57" t="str">
            <v>DERRUMBES, HIPOTERMIA, DAÑO EN INSTALACIONES</v>
          </cell>
          <cell r="D57" t="str">
            <v>Inspecciones planeadas e inspecciones no planeadas, procedimientos de programas de seguridad y salud en el trabajo</v>
          </cell>
          <cell r="E57" t="str">
            <v>BRIGADAS DE EMERGENCIAS</v>
          </cell>
          <cell r="F57" t="str">
            <v>MUERTE</v>
          </cell>
          <cell r="G57" t="str">
            <v>ENTRENAMIENTO DE LA BRIGADA; DIVULGACIÓN DE PLAN DE EMERGENCIA</v>
          </cell>
        </row>
        <row r="58">
          <cell r="A58" t="str">
            <v>Incendios</v>
          </cell>
          <cell r="B58" t="str">
            <v>SISMOS, INCENDIOS, INUNDACIONES, TERREMOTOS, VENDAVALES, DERRUMBE</v>
          </cell>
          <cell r="C58" t="str">
            <v>SISMOS, INCENDIOS, INUNDACIONES, TERREMOTOS, VENDAVALES</v>
          </cell>
          <cell r="D58" t="str">
            <v>Inspecciones planeadas e inspecciones no planeadas, procedimientos de programas de seguridad y salud en el trabajo</v>
          </cell>
          <cell r="E58" t="str">
            <v>BRIGADAS DE EMERGENCIAS</v>
          </cell>
          <cell r="F58" t="str">
            <v>MUERTE</v>
          </cell>
          <cell r="G58" t="str">
            <v>ENTRENAMIENTO DE LA BRIGADA; DIVULGACIÓN DE PLAN DE EMERGENCIA</v>
          </cell>
        </row>
        <row r="59">
          <cell r="A59" t="str">
            <v>Inundaciones</v>
          </cell>
          <cell r="B59" t="str">
            <v>SISMOS, INCENDIOS, INUNDACIONES, TERREMOTOS, VENDAVALES, DERRUMBE</v>
          </cell>
          <cell r="C59" t="str">
            <v>SISMOS, INCENDIOS, INUNDACIONES, TERREMOTOS, VENDAVALES</v>
          </cell>
          <cell r="D59" t="str">
            <v>Inspecciones planeadas e inspecciones no planeadas, procedimientos de programas de seguridad y salud en el trabajo</v>
          </cell>
          <cell r="E59" t="str">
            <v>BRIGADAS DE EMERGENCIAS</v>
          </cell>
          <cell r="F59" t="str">
            <v>MUERTE</v>
          </cell>
          <cell r="G59" t="str">
            <v>ENTRENAMIENTO DE LA BRIGADA; DIVULGACIÓN DE PLAN DE EMERGENCIA</v>
          </cell>
        </row>
        <row r="60">
          <cell r="A60" t="str">
            <v>Lluvias</v>
          </cell>
          <cell r="B60" t="str">
            <v>LLUVIAS, GRANIZADA, HELADAS</v>
          </cell>
          <cell r="C60" t="str">
            <v>DERRUMBES, HIPOTERMIA, DAÑO EN INSTALACIONES</v>
          </cell>
          <cell r="D60" t="str">
            <v>Inspecciones planeadas e inspecciones no planeadas, procedimientos de programas de seguridad y salud en el trabajo</v>
          </cell>
          <cell r="E60" t="str">
            <v>BRIGADAS DE EMERGENCIAS</v>
          </cell>
          <cell r="F60" t="str">
            <v>MUERTE</v>
          </cell>
          <cell r="G60" t="str">
            <v>ENTRENAMIENTO DE LA BRIGADA; DIVULGACIÓN DE PLAN DE EMERGENCIA</v>
          </cell>
        </row>
        <row r="61">
          <cell r="A61" t="str">
            <v>Sismos</v>
          </cell>
          <cell r="B61" t="str">
            <v>SISMOS, INCENDIOS, INUNDACIONES, TERREMOTOS, VENDAVALES, DERRUMBE</v>
          </cell>
          <cell r="C61" t="str">
            <v>SISMOS, INCENDIOS, INUNDACIONES, TERREMOTOS, VENDAVALES</v>
          </cell>
          <cell r="D61" t="str">
            <v>Inspecciones planeadas e inspecciones no planeadas, procedimientos de programas de seguridad y salud en el trabajo</v>
          </cell>
          <cell r="E61" t="str">
            <v>BRIGADAS DE EMERGENCIAS</v>
          </cell>
          <cell r="F61" t="str">
            <v>MUERTE</v>
          </cell>
          <cell r="G61" t="str">
            <v>ENTRENAMIENTO DE LA BRIGADA; DIVULGACIÓN DE PLAN DE EMERGENCIA</v>
          </cell>
        </row>
        <row r="62">
          <cell r="A62" t="str">
            <v>Terremotos</v>
          </cell>
          <cell r="B62" t="str">
            <v>SISMOS, INCENDIOS, INUNDACIONES, TERREMOTOS, VENDAVALES, DERRUMBE</v>
          </cell>
          <cell r="C62" t="str">
            <v>SISMOS, INCENDIOS, INUNDACIONES, TERREMOTOS, VENDAVALES</v>
          </cell>
          <cell r="D62" t="str">
            <v>Inspecciones planeadas e inspecciones no planeadas, procedimientos de programas de seguridad y salud en el trabajo</v>
          </cell>
          <cell r="E62" t="str">
            <v>BRIGADAS DE EMERGENCIAS</v>
          </cell>
          <cell r="F62" t="str">
            <v>MUERTE</v>
          </cell>
          <cell r="G62" t="str">
            <v>ENTRENAMIENTO DE LA BRIGADA; DIVULGACIÓN DE PLAN DE EMERGENCIA</v>
          </cell>
        </row>
        <row r="63">
          <cell r="A63" t="str">
            <v>Vendavales</v>
          </cell>
          <cell r="B63" t="str">
            <v>SISMOS, INCENDIOS, INUNDACIONES, TERREMOTOS, VENDAVALES, DERRUMBE</v>
          </cell>
          <cell r="C63" t="str">
            <v>SISMOS, INCENDIOS, INUNDACIONES, TERREMOTOS, VENDAVALES</v>
          </cell>
          <cell r="D63" t="str">
            <v>Inspecciones planeadas e inspecciones no planeadas, procedimientos de programas de seguridad y salud en el trabajo</v>
          </cell>
          <cell r="E63" t="str">
            <v>BRIGADAS DE EMERGENCIAS</v>
          </cell>
          <cell r="F63" t="str">
            <v>MUERTE</v>
          </cell>
          <cell r="G63" t="str">
            <v>ENTRENAMIENTO DE LA BRIGADA; DIVULGACIÓN DE PLAN DE EMERGENCIA</v>
          </cell>
        </row>
        <row r="64">
          <cell r="A64" t="str">
            <v>Biologicos</v>
          </cell>
          <cell r="B64" t="str">
            <v>Insectos</v>
          </cell>
          <cell r="C64" t="str">
            <v>Paralisis</v>
          </cell>
          <cell r="D64" t="str">
            <v>N/A</v>
          </cell>
          <cell r="E64" t="str">
            <v>N/A</v>
          </cell>
          <cell r="F64" t="str">
            <v>N/A</v>
          </cell>
          <cell r="G64" t="str">
            <v>N/A</v>
          </cell>
        </row>
        <row r="65">
          <cell r="A65" t="str">
            <v>Mordeduras</v>
          </cell>
          <cell r="B65" t="str">
            <v>Perros</v>
          </cell>
          <cell r="C65" t="str">
            <v>Lesiones</v>
          </cell>
          <cell r="D65" t="str">
            <v>No Observado</v>
          </cell>
          <cell r="E65" t="str">
            <v>Capacitación</v>
          </cell>
          <cell r="F65" t="str">
            <v>Posibles Infecciones</v>
          </cell>
          <cell r="G65" t="str">
            <v>Riesgo Biologico Autocuidado</v>
          </cell>
        </row>
        <row r="66">
          <cell r="A66" t="str">
            <v>Agentes Biologicos 1</v>
          </cell>
          <cell r="B66" t="str">
            <v>Microorganismos</v>
          </cell>
          <cell r="C66" t="str">
            <v>Tuberculosis</v>
          </cell>
          <cell r="D66" t="str">
            <v/>
          </cell>
          <cell r="E66" t="str">
            <v/>
          </cell>
          <cell r="F66" t="str">
            <v>Tuberculosis</v>
          </cell>
          <cell r="G66" t="str">
            <v/>
          </cell>
        </row>
        <row r="67">
          <cell r="A67" t="str">
            <v>Agentes Biologicos 2</v>
          </cell>
          <cell r="B67" t="str">
            <v>Microorganismos</v>
          </cell>
          <cell r="C67" t="str">
            <v>Carbunco</v>
          </cell>
          <cell r="D67" t="str">
            <v/>
          </cell>
          <cell r="E67" t="str">
            <v/>
          </cell>
          <cell r="F67" t="str">
            <v>Carbunco</v>
          </cell>
          <cell r="G67" t="str">
            <v/>
          </cell>
        </row>
        <row r="68">
          <cell r="A68" t="str">
            <v>Agentes Biologicos 3</v>
          </cell>
          <cell r="B68" t="str">
            <v>Microorganismos</v>
          </cell>
          <cell r="C68" t="str">
            <v>Brucelosis</v>
          </cell>
          <cell r="D68" t="str">
            <v/>
          </cell>
          <cell r="E68" t="str">
            <v/>
          </cell>
          <cell r="F68" t="str">
            <v>Brucelosis</v>
          </cell>
          <cell r="G68" t="str">
            <v/>
          </cell>
        </row>
        <row r="69">
          <cell r="A69" t="str">
            <v>Agentes Biologicos 4</v>
          </cell>
          <cell r="B69" t="str">
            <v>Microorganismos</v>
          </cell>
          <cell r="C69" t="str">
            <v>Leptospirosis</v>
          </cell>
          <cell r="D69" t="str">
            <v/>
          </cell>
          <cell r="E69" t="str">
            <v/>
          </cell>
          <cell r="F69" t="str">
            <v>Leptospirosis</v>
          </cell>
          <cell r="G69" t="str">
            <v/>
          </cell>
        </row>
        <row r="70">
          <cell r="A70" t="str">
            <v>Agentes Biologicos 5</v>
          </cell>
          <cell r="B70" t="str">
            <v>Microorganismos</v>
          </cell>
          <cell r="C70" t="str">
            <v>Tétano Psitacosis, ornitosis, enfermedad de  los cuidadores y tratadores de aves</v>
          </cell>
          <cell r="D70" t="str">
            <v/>
          </cell>
          <cell r="E70" t="str">
            <v/>
          </cell>
          <cell r="F70" t="str">
            <v>Tétano Psitacosis, ornitosis, enfermedad de  los cuidadores y tratadores de aves</v>
          </cell>
          <cell r="G70" t="str">
            <v/>
          </cell>
        </row>
        <row r="71">
          <cell r="A71" t="str">
            <v>Agentes Biologicos 6</v>
          </cell>
          <cell r="B71" t="str">
            <v>Microorganismos</v>
          </cell>
          <cell r="C71" t="str">
            <v>Dengue</v>
          </cell>
          <cell r="D71" t="str">
            <v/>
          </cell>
          <cell r="E71" t="str">
            <v/>
          </cell>
          <cell r="F71" t="str">
            <v>Dengue</v>
          </cell>
          <cell r="G71" t="str">
            <v/>
          </cell>
        </row>
        <row r="72">
          <cell r="A72" t="str">
            <v>Agentes Biologicos 7</v>
          </cell>
          <cell r="B72" t="str">
            <v>Microorganismos</v>
          </cell>
          <cell r="C72" t="str">
            <v>Fiebre amarilla</v>
          </cell>
          <cell r="D72" t="str">
            <v/>
          </cell>
          <cell r="E72" t="str">
            <v/>
          </cell>
          <cell r="F72" t="str">
            <v>Fiebre amarilla</v>
          </cell>
          <cell r="G72" t="str">
            <v/>
          </cell>
        </row>
        <row r="73">
          <cell r="A73" t="str">
            <v>Agentes Biologicos 8</v>
          </cell>
          <cell r="B73" t="str">
            <v>Microorganismos</v>
          </cell>
          <cell r="C73" t="str">
            <v>Hepatitis virales</v>
          </cell>
          <cell r="D73" t="str">
            <v/>
          </cell>
          <cell r="E73" t="str">
            <v/>
          </cell>
          <cell r="F73" t="str">
            <v>Hepatitis virales</v>
          </cell>
          <cell r="G73" t="str">
            <v/>
          </cell>
        </row>
        <row r="74">
          <cell r="A74" t="str">
            <v>Agentes Biologicos 9</v>
          </cell>
          <cell r="B74" t="str">
            <v>Microorganismos</v>
          </cell>
          <cell r="C74" t="str">
            <v>Enfermedad ocasionada por virus de inmunodeficiencia humana (VIH)</v>
          </cell>
          <cell r="D74" t="str">
            <v/>
          </cell>
          <cell r="E74" t="str">
            <v/>
          </cell>
          <cell r="F74" t="str">
            <v>Enfermedad ocasionada por virus de inmunodeficiencia humana (VIH)</v>
          </cell>
          <cell r="G74" t="str">
            <v/>
          </cell>
        </row>
        <row r="75">
          <cell r="A75" t="str">
            <v>Agentes Biologicos 10</v>
          </cell>
          <cell r="B75" t="str">
            <v>Microorganismos</v>
          </cell>
          <cell r="C75" t="str">
            <v>Dermatofifosis y otras micosis superficiales</v>
          </cell>
          <cell r="D75" t="str">
            <v/>
          </cell>
          <cell r="E75" t="str">
            <v/>
          </cell>
          <cell r="F75" t="str">
            <v>Dermatofifosis y otras micosis superficiales</v>
          </cell>
          <cell r="G75" t="str">
            <v/>
          </cell>
        </row>
        <row r="76">
          <cell r="A76" t="str">
            <v>Agentes Biologicos 11</v>
          </cell>
          <cell r="B76" t="str">
            <v>Microorganismos</v>
          </cell>
          <cell r="C76" t="str">
            <v>Paracoccidioidomicosis</v>
          </cell>
          <cell r="D76" t="str">
            <v/>
          </cell>
          <cell r="E76" t="str">
            <v/>
          </cell>
          <cell r="F76" t="str">
            <v>Paracoccidioidomicosis</v>
          </cell>
          <cell r="G76" t="str">
            <v/>
          </cell>
        </row>
        <row r="77">
          <cell r="A77" t="str">
            <v>Agentes Biologicos 12</v>
          </cell>
          <cell r="B77" t="str">
            <v>Microorganismos</v>
          </cell>
          <cell r="C77" t="str">
            <v>Malaria</v>
          </cell>
          <cell r="D77" t="str">
            <v/>
          </cell>
          <cell r="E77" t="str">
            <v/>
          </cell>
          <cell r="F77" t="str">
            <v>Malaria</v>
          </cell>
          <cell r="G77" t="str">
            <v/>
          </cell>
        </row>
        <row r="78">
          <cell r="A78" t="str">
            <v>Agentes Biologicos 13</v>
          </cell>
          <cell r="B78" t="str">
            <v>Microorganismos</v>
          </cell>
          <cell r="C78" t="str">
            <v>Leishmaniasis cutánea o Leishmaniasis cutáneo ­ mucosa</v>
          </cell>
          <cell r="D78" t="str">
            <v/>
          </cell>
          <cell r="E78" t="str">
            <v/>
          </cell>
          <cell r="F78" t="str">
            <v>Leishmaniasis cutánea o Leishmaniasis cutáneo ­ mucosa</v>
          </cell>
          <cell r="G78" t="str">
            <v/>
          </cell>
        </row>
        <row r="79">
          <cell r="A79" t="str">
            <v>Agentes Biologicos 14</v>
          </cell>
          <cell r="B79" t="str">
            <v>Microorganismos</v>
          </cell>
          <cell r="C79" t="str">
            <v>Neumonitis por hipersensibilidad a polvo orgánico: Pulmón del granjero; 8agazosis; Pulmón de los criadores de pájaros; Suberosi; Pulmón de los trabajadores de malta; Pulmón de los que trabajan con hongos; Enfermedad pulmonar debida a sistemas de aire acon</v>
          </cell>
          <cell r="D79" t="str">
            <v/>
          </cell>
          <cell r="E79" t="str">
            <v/>
          </cell>
          <cell r="F79" t="str">
            <v>Neumonitis por hipersensibilidad a polvo orgánico: Pulmón del granjero; 8agazosis; Pulmón de los criadores de pájaros; Suberosi; Pulmón de los trabajadores de malta; Pulmón de los que trabajan con hongos; Enfermedad pulmonar debida a sistemas de aire acon</v>
          </cell>
          <cell r="G79" t="str">
            <v/>
          </cell>
        </row>
        <row r="80">
          <cell r="A80" t="str">
            <v>Agentes Biologicos 15</v>
          </cell>
          <cell r="B80" t="str">
            <v>Microorganismos</v>
          </cell>
          <cell r="C80" t="str">
            <v>Dermatosis pápulo - pustulosas complicaciones (LOB,9) y sus infecciosas</v>
          </cell>
          <cell r="D80" t="str">
            <v/>
          </cell>
          <cell r="E80" t="str">
            <v/>
          </cell>
          <cell r="F80" t="str">
            <v>Dermatosis pápulo - pustulosas complicaciones (LOB,9) y sus infecciosas</v>
          </cell>
          <cell r="G80" t="str">
            <v/>
          </cell>
        </row>
        <row r="81">
          <cell r="A81" t="str">
            <v>Agentes Biologicos 16</v>
          </cell>
          <cell r="B81" t="str">
            <v>Polvos organicos</v>
          </cell>
          <cell r="C81" t="str">
            <v>Otras rinitis alérgicas</v>
          </cell>
          <cell r="D81" t="str">
            <v/>
          </cell>
          <cell r="E81" t="str">
            <v/>
          </cell>
          <cell r="F81" t="str">
            <v>Otras rinitis alérgicas</v>
          </cell>
          <cell r="G81" t="str">
            <v/>
          </cell>
        </row>
        <row r="82">
          <cell r="A82" t="str">
            <v>Agentes Biologicos 17</v>
          </cell>
          <cell r="B82" t="str">
            <v>Polvos organicos</v>
          </cell>
          <cell r="C82" t="str">
            <v>Otras enfermedades pulmonares obstructivas crónicas (Incluye asma obstructiva", "bronquitis' crónica", "bronquitis obstructiva Crónica)</v>
          </cell>
          <cell r="D82" t="str">
            <v/>
          </cell>
          <cell r="E82" t="str">
            <v/>
          </cell>
          <cell r="F82" t="str">
            <v>Otras enfermedades pulmonares obstructivas crónicas (Incluye asma obstructiva", "bronquitis' crónica", "bronquitis obstructiva Crónica)</v>
          </cell>
          <cell r="G82" t="str">
            <v/>
          </cell>
        </row>
        <row r="83">
          <cell r="A83" t="str">
            <v>Agentes Biologicos 18</v>
          </cell>
          <cell r="B83" t="str">
            <v>Polvos organicos</v>
          </cell>
          <cell r="C83" t="str">
            <v>Asma</v>
          </cell>
          <cell r="D83" t="str">
            <v/>
          </cell>
          <cell r="E83" t="str">
            <v/>
          </cell>
          <cell r="F83" t="str">
            <v>Asma</v>
          </cell>
          <cell r="G83" t="str">
            <v/>
          </cell>
        </row>
        <row r="84">
          <cell r="A84" t="str">
            <v>Agentes Biologicos 19</v>
          </cell>
          <cell r="B84" t="str">
            <v>Polvos organicos</v>
          </cell>
          <cell r="C84" t="str">
            <v>Bisinosis</v>
          </cell>
          <cell r="D84" t="str">
            <v/>
          </cell>
          <cell r="E84" t="str">
            <v/>
          </cell>
          <cell r="F84" t="str">
            <v>Bisinosis</v>
          </cell>
          <cell r="G84" t="str">
            <v/>
          </cell>
        </row>
        <row r="85">
          <cell r="A85" t="str">
            <v>Agentes Fisicos 1</v>
          </cell>
          <cell r="B85" t="str">
            <v>Ruido</v>
          </cell>
          <cell r="C85" t="str">
            <v>Perdida de la audición provocada por el ruido </v>
          </cell>
          <cell r="D85" t="str">
            <v/>
          </cell>
          <cell r="E85" t="str">
            <v/>
          </cell>
          <cell r="F85" t="str">
            <v>Perdida de la audición provocada por el ruido </v>
          </cell>
          <cell r="G85" t="str">
            <v/>
          </cell>
        </row>
        <row r="86">
          <cell r="A86" t="str">
            <v>Agentes Fisicos 2</v>
          </cell>
          <cell r="B86" t="str">
            <v>Ruido</v>
          </cell>
          <cell r="C86" t="str">
            <v>Otras percepciones auditivas anormales: alteraciones temporales del umbral auditivo, compromiso "de la discriminación auditiva e hipoacusia </v>
          </cell>
          <cell r="D86" t="str">
            <v/>
          </cell>
          <cell r="E86" t="str">
            <v/>
          </cell>
          <cell r="F86" t="str">
            <v>Otras percepciones auditivas anormales: alteraciones temporales del umbral auditivo, compromiso "de la discriminación auditiva e hipoacusia </v>
          </cell>
          <cell r="G86" t="str">
            <v/>
          </cell>
        </row>
        <row r="87">
          <cell r="A87" t="str">
            <v>Agentes Fisicos 3</v>
          </cell>
          <cell r="B87" t="str">
            <v>Ruido</v>
          </cell>
          <cell r="C87" t="str">
            <v>Hipertensión arterial sindrome por ruptura traumática del tímpano </v>
          </cell>
          <cell r="D87" t="str">
            <v/>
          </cell>
          <cell r="E87" t="str">
            <v/>
          </cell>
          <cell r="F87" t="str">
            <v>Hipertensión arterial sindrome por ruptura traumática del tímpano </v>
          </cell>
          <cell r="G87" t="str">
            <v/>
          </cell>
        </row>
        <row r="88">
          <cell r="A88" t="str">
            <v>Agentes Fisicos 4</v>
          </cell>
          <cell r="B88" t="str">
            <v>Vibraciones</v>
          </cell>
          <cell r="C88" t="str">
            <v>Síndrome de Raynaud</v>
          </cell>
          <cell r="D88" t="str">
            <v/>
          </cell>
          <cell r="E88" t="str">
            <v>Síndrome de Raynaud</v>
          </cell>
          <cell r="F88" t="str">
            <v>Síndrome de Raynaud</v>
          </cell>
          <cell r="G88" t="str">
            <v/>
          </cell>
        </row>
        <row r="89">
          <cell r="A89" t="str">
            <v>Agentes Fisicos 5</v>
          </cell>
          <cell r="B89" t="str">
            <v>Vibraciones</v>
          </cell>
          <cell r="C89" t="str">
            <v>Acrocianosis y acroparestesias</v>
          </cell>
          <cell r="D89" t="str">
            <v/>
          </cell>
          <cell r="E89" t="str">
            <v>Acrocianosis y acroparestesias</v>
          </cell>
          <cell r="F89" t="str">
            <v>Acrocianosis y acroparestesias</v>
          </cell>
          <cell r="G89" t="str">
            <v/>
          </cell>
        </row>
        <row r="90">
          <cell r="A90" t="str">
            <v>Agentes Fisicos 6</v>
          </cell>
          <cell r="B90" t="str">
            <v>Vibraciones</v>
          </cell>
          <cell r="C90" t="str">
            <v>Otros trastornos articulares de no clasificados en otra parte: Dolor articular</v>
          </cell>
          <cell r="D90" t="str">
            <v/>
          </cell>
          <cell r="E90" t="str">
            <v>Otros trastornos articulares de no clasificados en otra parte: Dolor articular</v>
          </cell>
          <cell r="F90" t="str">
            <v>Otros trastornos articulares de no clasificados en otra parte: Dolor articular</v>
          </cell>
          <cell r="G90" t="str">
            <v/>
          </cell>
        </row>
        <row r="91">
          <cell r="A91" t="str">
            <v>Agentes Fisicos 7</v>
          </cell>
          <cell r="B91" t="str">
            <v>Vibraciones</v>
          </cell>
          <cell r="C91" t="str">
            <v>Síndrome Cervicobraquial</v>
          </cell>
          <cell r="D91" t="str">
            <v/>
          </cell>
          <cell r="E91" t="str">
            <v>Síndrome Cervicobraquial</v>
          </cell>
          <cell r="F91" t="str">
            <v>Síndrome Cervicobraquial</v>
          </cell>
          <cell r="G91" t="str">
            <v/>
          </cell>
        </row>
        <row r="92">
          <cell r="A92" t="str">
            <v>Agentes Fisicos 8</v>
          </cell>
          <cell r="B92" t="str">
            <v>Vibraciones</v>
          </cell>
          <cell r="C92" t="str">
            <v>Fibromatosis de la fascia palmar: "Contractura de Dupuytren"</v>
          </cell>
          <cell r="D92" t="str">
            <v/>
          </cell>
          <cell r="E92" t="str">
            <v>Fibromatosis de la fascia palmar: "Contractura de Dupuytren"</v>
          </cell>
          <cell r="F92" t="str">
            <v>Fibromatosis de la fascia palmar: "Contractura de Dupuytren"</v>
          </cell>
          <cell r="G92" t="str">
            <v/>
          </cell>
        </row>
        <row r="93">
          <cell r="A93" t="str">
            <v>Agentes Fisicos 9</v>
          </cell>
          <cell r="B93" t="str">
            <v>Vibraciones</v>
          </cell>
          <cell r="C93" t="str">
            <v>Lesiones de hombro (M75): Capsulitis. adhesiva de hombro (hombro congelado, periartritis de hombro), Síndrome de Manguito Rotador o transmitidas a la Síndrome de Supraespinoso extremidad; Tendinitis bicipital, Tendinitis calcificante, Bursitis de hombre, </v>
          </cell>
          <cell r="D93" t="str">
            <v/>
          </cell>
          <cell r="E93" t="str">
            <v>Lesiones de hombro (M75): Capsulitis. adhesiva de hombro (hombro congelado, periartritis de hombro), Síndrome de Manguito Rotador o transmitidas a la Síndrome de Supraespinoso extremidad; Tendinitis bicipital, Tendinitis calcificante, Bursitis de hombre, </v>
          </cell>
          <cell r="F93" t="str">
            <v>Lesiones de hombro (M75): Capsulitis. adhesiva de hombro (hombro congelado, periartritis de hombro), Síndrome de Manguito Rotador o transmitidas a la Síndrome de Supraespinoso extremidad; Tendinitis bicipital, Tendinitis calcificante, Bursitis de hombre, </v>
          </cell>
          <cell r="G93" t="str">
            <v/>
          </cell>
        </row>
        <row r="94">
          <cell r="A94" t="str">
            <v>Agentes Fisicos 10</v>
          </cell>
          <cell r="B94" t="str">
            <v>Vibraciones</v>
          </cell>
          <cell r="C94" t="str">
            <v>Otras enteropatía: Epicondilitis medial; Epicondilitis lateral; Mialgia</v>
          </cell>
          <cell r="D94" t="str">
            <v/>
          </cell>
          <cell r="E94" t="str">
            <v>Otras enteropatía: Epicondilitis medial; Epicondilitis lateral; Mialgia</v>
          </cell>
          <cell r="F94" t="str">
            <v>Otras enteropatía: Epicondilitis medial; Epicondilitis lateral; Mialgia</v>
          </cell>
          <cell r="G94" t="str">
            <v/>
          </cell>
        </row>
        <row r="95">
          <cell r="A95" t="str">
            <v>Agentes Fisicos 11</v>
          </cell>
          <cell r="B95" t="str">
            <v>Vibraciones</v>
          </cell>
          <cell r="C95" t="str">
            <v>Otros trastornos específicos de tejidos blandos</v>
          </cell>
          <cell r="D95" t="str">
            <v/>
          </cell>
          <cell r="E95" t="str">
            <v>Otros trastornos específicos de tejidos blandos</v>
          </cell>
          <cell r="F95" t="str">
            <v>Otros trastornos específicos de tejidos blandos</v>
          </cell>
          <cell r="G95" t="str">
            <v/>
          </cell>
        </row>
        <row r="96">
          <cell r="A96" t="str">
            <v>Agentes Fisicos 12</v>
          </cell>
          <cell r="B96" t="str">
            <v>Vibraciones</v>
          </cell>
          <cell r="C96" t="str">
            <v>Osteonecrosis</v>
          </cell>
          <cell r="D96" t="str">
            <v/>
          </cell>
          <cell r="E96" t="str">
            <v>Osteonecrosis</v>
          </cell>
          <cell r="F96" t="str">
            <v>Osteonecrosis</v>
          </cell>
          <cell r="G96" t="str">
            <v/>
          </cell>
        </row>
        <row r="97">
          <cell r="A97" t="str">
            <v>Agentes Fisicos 13</v>
          </cell>
          <cell r="B97" t="str">
            <v>Vibraciones</v>
          </cell>
          <cell r="C97" t="str">
            <v>Otras osteonecrosis; secundarias</v>
          </cell>
          <cell r="D97" t="str">
            <v/>
          </cell>
          <cell r="E97" t="str">
            <v>Otras osteonecrosis; secundarias</v>
          </cell>
          <cell r="F97" t="str">
            <v>Otras osteonecrosis; secundarias</v>
          </cell>
          <cell r="G97" t="str">
            <v/>
          </cell>
        </row>
        <row r="98">
          <cell r="A98" t="str">
            <v>Agentes Fisicos 14</v>
          </cell>
          <cell r="B98" t="str">
            <v>Vibraciones</v>
          </cell>
          <cell r="C98" t="str">
            <v>Enfermedad de Kienbock del adulto (Osteocondrosis del adulto del semilunar del carpo) Y otras osteocondropatias especificas</v>
          </cell>
          <cell r="D98" t="str">
            <v/>
          </cell>
          <cell r="E98" t="str">
            <v>Enfermedad de Kienbock del adulto (Osteocondrosis del adulto del semilunar del carpo) Y otras osteocondropatias especificas</v>
          </cell>
          <cell r="F98" t="str">
            <v>Enfermedad de Kienbock del adulto (Osteocondrosis del adulto del semilunar del carpo) Y otras osteocondropatias especificas</v>
          </cell>
          <cell r="G98" t="str">
            <v/>
          </cell>
        </row>
        <row r="99">
          <cell r="A99" t="str">
            <v>Agentes Fisicos 15</v>
          </cell>
          <cell r="B99" t="str">
            <v>Presión atmósferica</v>
          </cell>
          <cell r="C99" t="str">
            <v>Otitis media no supurativa</v>
          </cell>
          <cell r="D99" t="str">
            <v/>
          </cell>
          <cell r="E99" t="str">
            <v/>
          </cell>
          <cell r="F99" t="str">
            <v>Otitis media no supurativa</v>
          </cell>
          <cell r="G99" t="str">
            <v/>
          </cell>
        </row>
        <row r="100">
          <cell r="A100" t="str">
            <v>Agentes Fisicos 16</v>
          </cell>
          <cell r="B100" t="str">
            <v>Presión atmósferica</v>
          </cell>
          <cell r="C100" t="str">
            <v>Sindrome de perforación de la membrana timpánica</v>
          </cell>
          <cell r="D100" t="str">
            <v/>
          </cell>
          <cell r="E100" t="str">
            <v/>
          </cell>
          <cell r="F100" t="str">
            <v>Sindrome de perforación de la membrana timpánica</v>
          </cell>
          <cell r="G100" t="str">
            <v/>
          </cell>
        </row>
        <row r="101">
          <cell r="A101" t="str">
            <v>Agentes Fisicos 17</v>
          </cell>
          <cell r="B101" t="str">
            <v>Presión atmósferica</v>
          </cell>
          <cell r="C101" t="str">
            <v>Laberintitis</v>
          </cell>
          <cell r="D101" t="str">
            <v/>
          </cell>
          <cell r="E101" t="str">
            <v/>
          </cell>
          <cell r="F101" t="str">
            <v>Laberintitis</v>
          </cell>
          <cell r="G101" t="str">
            <v/>
          </cell>
        </row>
        <row r="102">
          <cell r="A102" t="str">
            <v>Agentes Fisicos 18</v>
          </cell>
          <cell r="B102" t="str">
            <v>Presión atmósferica</v>
          </cell>
          <cell r="C102" t="str">
            <v>Otalgia y secreción auditiva</v>
          </cell>
          <cell r="D102" t="str">
            <v/>
          </cell>
          <cell r="E102" t="str">
            <v/>
          </cell>
          <cell r="F102" t="str">
            <v>Otalgia y secreción auditiva</v>
          </cell>
          <cell r="G102" t="str">
            <v/>
          </cell>
        </row>
        <row r="103">
          <cell r="A103" t="str">
            <v>Agentes Fisicos 19</v>
          </cell>
          <cell r="B103" t="str">
            <v>Presión atmósferica</v>
          </cell>
          <cell r="C103" t="str">
            <v>Otros trastornos específicos del oído</v>
          </cell>
          <cell r="D103" t="str">
            <v/>
          </cell>
          <cell r="E103" t="str">
            <v/>
          </cell>
          <cell r="F103" t="str">
            <v>Otros trastornos específicos del oído</v>
          </cell>
          <cell r="G103" t="str">
            <v/>
          </cell>
        </row>
        <row r="104">
          <cell r="A104" t="str">
            <v>Agentes Fisicos 20</v>
          </cell>
          <cell r="B104" t="str">
            <v>Presión atmósferica</v>
          </cell>
          <cell r="C104" t="str">
            <v>Osteonecrosis en la enfermedad causada por descompresión</v>
          </cell>
          <cell r="D104" t="str">
            <v/>
          </cell>
          <cell r="E104" t="str">
            <v/>
          </cell>
          <cell r="F104" t="str">
            <v>Osteonecrosis en la enfermedad causada por descompresión</v>
          </cell>
          <cell r="G104" t="str">
            <v/>
          </cell>
        </row>
        <row r="105">
          <cell r="A105" t="str">
            <v>Agentes Fisicos 21</v>
          </cell>
          <cell r="B105" t="str">
            <v>Presión atmósferica</v>
          </cell>
          <cell r="C105" t="str">
            <v>Otitis causada por barotrauma</v>
          </cell>
          <cell r="D105" t="str">
            <v/>
          </cell>
          <cell r="E105" t="str">
            <v/>
          </cell>
          <cell r="F105" t="str">
            <v>Otitis causada por barotrauma</v>
          </cell>
          <cell r="G105" t="str">
            <v/>
          </cell>
        </row>
        <row r="106">
          <cell r="A106" t="str">
            <v>Agentes Fisicos 22</v>
          </cell>
          <cell r="B106" t="str">
            <v>Presión atmósferica</v>
          </cell>
          <cell r="C106" t="str">
            <v>Sinusitis ocasionada por barotrauma</v>
          </cell>
          <cell r="D106" t="str">
            <v/>
          </cell>
          <cell r="E106" t="str">
            <v/>
          </cell>
          <cell r="F106" t="str">
            <v>Sinusitis ocasionada por barotrauma</v>
          </cell>
          <cell r="G106" t="str">
            <v/>
          </cell>
        </row>
        <row r="107">
          <cell r="A107" t="str">
            <v>Agentes Fisicos 23</v>
          </cell>
          <cell r="B107" t="str">
            <v>Presión atmósferica</v>
          </cell>
          <cell r="C107" t="str">
            <v>Enfermedad por descompresión (de los cajones sumergidos)</v>
          </cell>
          <cell r="D107" t="str">
            <v/>
          </cell>
          <cell r="E107" t="str">
            <v/>
          </cell>
          <cell r="F107" t="str">
            <v>Enfermedad por descompresión (de los cajones sumergidos)</v>
          </cell>
          <cell r="G107" t="str">
            <v/>
          </cell>
        </row>
        <row r="108">
          <cell r="A108" t="str">
            <v>Agentes Fisicos 24</v>
          </cell>
          <cell r="B108" t="str">
            <v>Presión atmósferica</v>
          </cell>
          <cell r="C108" t="str">
            <v>Síndrome debido al desplazamiento de aire por una explosión</v>
          </cell>
          <cell r="D108" t="str">
            <v/>
          </cell>
          <cell r="E108" t="str">
            <v/>
          </cell>
          <cell r="F108" t="str">
            <v>Síndrome debido al desplazamiento de aire por una explosión</v>
          </cell>
          <cell r="G108" t="str">
            <v/>
          </cell>
        </row>
        <row r="109">
          <cell r="A109" t="str">
            <v>Agentes Fisicos 25</v>
          </cell>
          <cell r="B109" t="str">
            <v>Radiaciones ionizantes</v>
          </cell>
          <cell r="C109" t="str">
            <v>Neoplasia maligna de cavidad nasal y de los senos paranasales.</v>
          </cell>
          <cell r="D109" t="str">
            <v/>
          </cell>
          <cell r="E109" t="str">
            <v/>
          </cell>
          <cell r="F109" t="str">
            <v>Neoplasia maligna de cavidad nasal y de los senos paranasales.</v>
          </cell>
          <cell r="G109" t="str">
            <v/>
          </cell>
        </row>
        <row r="110">
          <cell r="A110" t="str">
            <v>Agentes Fisicos 26</v>
          </cell>
          <cell r="B110" t="str">
            <v>Radiaciones ionizantes</v>
          </cell>
          <cell r="C110" t="str">
            <v>Neoplasia maligna de bronquios y de pulmón</v>
          </cell>
          <cell r="D110" t="str">
            <v/>
          </cell>
          <cell r="E110" t="str">
            <v/>
          </cell>
          <cell r="F110" t="str">
            <v>Neoplasia maligna de bronquios y de pulmón</v>
          </cell>
          <cell r="G110" t="str">
            <v/>
          </cell>
        </row>
        <row r="111">
          <cell r="A111" t="str">
            <v>Agentes Fisicos 27</v>
          </cell>
          <cell r="B111" t="str">
            <v>Radiaciones ionizantes</v>
          </cell>
          <cell r="C111" t="str">
            <v>Neoplasias malignas de hueso y cartílago articular (Incluye sarcoma óseo)</v>
          </cell>
          <cell r="D111" t="str">
            <v/>
          </cell>
          <cell r="E111" t="str">
            <v/>
          </cell>
          <cell r="F111" t="str">
            <v>Neoplasias malignas de hueso y cartílago articular (Incluye sarcoma óseo)</v>
          </cell>
          <cell r="G111" t="str">
            <v/>
          </cell>
        </row>
        <row r="112">
          <cell r="A112" t="str">
            <v>Agentes Fisicos 28</v>
          </cell>
          <cell r="B112" t="str">
            <v>Radiaciones ionizantes</v>
          </cell>
          <cell r="C112" t="str">
            <v>Otras heoplasias malignas de la piel</v>
          </cell>
          <cell r="D112" t="str">
            <v/>
          </cell>
          <cell r="E112" t="str">
            <v/>
          </cell>
          <cell r="F112" t="str">
            <v>Otras heoplasias malignas de la piel</v>
          </cell>
          <cell r="G112" t="str">
            <v/>
          </cell>
        </row>
        <row r="113">
          <cell r="A113" t="str">
            <v>Agentes Fisicos 29</v>
          </cell>
          <cell r="B113" t="str">
            <v>Radiaciones ionizantes</v>
          </cell>
          <cell r="C113" t="str">
            <v>Leucemias</v>
          </cell>
          <cell r="D113" t="str">
            <v/>
          </cell>
          <cell r="E113" t="str">
            <v/>
          </cell>
          <cell r="F113" t="str">
            <v>Leucemias</v>
          </cell>
          <cell r="G113" t="str">
            <v/>
          </cell>
        </row>
        <row r="114">
          <cell r="A114" t="str">
            <v>Agentes Fisicos 30</v>
          </cell>
          <cell r="B114" t="str">
            <v>Radiaciones ionizantes</v>
          </cell>
          <cell r="C114" t="str">
            <v>Síndromes mielodisplásicos</v>
          </cell>
          <cell r="D114" t="str">
            <v/>
          </cell>
          <cell r="E114" t="str">
            <v/>
          </cell>
          <cell r="F114" t="str">
            <v>Síndromes mielodisplásicos</v>
          </cell>
          <cell r="G114" t="str">
            <v/>
          </cell>
        </row>
        <row r="115">
          <cell r="A115" t="str">
            <v>Agentes Fisicos 31</v>
          </cell>
          <cell r="B115" t="str">
            <v>Radiaciones ionizantes</v>
          </cell>
          <cell r="C115" t="str">
            <v>Anemia aplásica debida a otros agentes externos</v>
          </cell>
          <cell r="D115" t="str">
            <v/>
          </cell>
          <cell r="E115" t="str">
            <v/>
          </cell>
          <cell r="F115" t="str">
            <v>Anemia aplásica debida a otros agentes externos</v>
          </cell>
          <cell r="G115" t="str">
            <v/>
          </cell>
        </row>
        <row r="116">
          <cell r="A116" t="str">
            <v>Agentes Fisicos 32</v>
          </cell>
          <cell r="B116" t="str">
            <v>Radiaciones ionizantes</v>
          </cell>
          <cell r="C116" t="str">
            <v>Hipoplasia medular (061.9) Púrpura y otras manifestaciones hemorrágicas</v>
          </cell>
          <cell r="D116" t="str">
            <v/>
          </cell>
          <cell r="E116" t="str">
            <v/>
          </cell>
          <cell r="F116" t="str">
            <v>Hipoplasia medular (061.9) Púrpura y otras manifestaciones hemorrágicas</v>
          </cell>
          <cell r="G116" t="str">
            <v/>
          </cell>
        </row>
        <row r="117">
          <cell r="A117" t="str">
            <v>Agentes Fisicos 33</v>
          </cell>
          <cell r="B117" t="str">
            <v>Radiaciones ionizantes</v>
          </cell>
          <cell r="C117" t="str">
            <v>Agranulocitosis (Neutropenia tóxica)</v>
          </cell>
          <cell r="D117" t="str">
            <v/>
          </cell>
          <cell r="E117" t="str">
            <v/>
          </cell>
          <cell r="F117" t="str">
            <v>Agranulocitosis (Neutropenia tóxica)</v>
          </cell>
          <cell r="G117" t="str">
            <v/>
          </cell>
        </row>
        <row r="118">
          <cell r="A118" t="str">
            <v>Agentes Fisicos 34</v>
          </cell>
          <cell r="B118" t="str">
            <v>Radiaciones ionizantes</v>
          </cell>
          <cell r="C118" t="str">
            <v> Otros trastornos específicos de los glóbulos blancos: Leucocitosis, reacción leucemoide  </v>
          </cell>
          <cell r="D118" t="str">
            <v/>
          </cell>
          <cell r="E118" t="str">
            <v/>
          </cell>
          <cell r="F118" t="str">
            <v> Otros trastornos específicos de los glóbulos blancos: Leucocitosis, reacción leucemoide  </v>
          </cell>
          <cell r="G118" t="str">
            <v/>
          </cell>
        </row>
        <row r="119">
          <cell r="A119" t="str">
            <v>Agentes Fisicos 35</v>
          </cell>
          <cell r="B119" t="str">
            <v>Radiaciones ionizantes</v>
          </cell>
          <cell r="C119" t="str">
            <v>Polineuropatla inducida por la radiación</v>
          </cell>
          <cell r="D119" t="str">
            <v/>
          </cell>
          <cell r="E119" t="str">
            <v/>
          </cell>
          <cell r="F119" t="str">
            <v>Polineuropatla inducida por la radiación</v>
          </cell>
          <cell r="G119" t="str">
            <v/>
          </cell>
        </row>
        <row r="120">
          <cell r="A120" t="str">
            <v>Agentes Fisicos 36</v>
          </cell>
          <cell r="B120" t="str">
            <v>Radiaciones ionizantes</v>
          </cell>
          <cell r="C120" t="str">
            <v>Blefaritis</v>
          </cell>
          <cell r="D120" t="str">
            <v/>
          </cell>
          <cell r="E120" t="str">
            <v/>
          </cell>
          <cell r="F120" t="str">
            <v>Blefaritis</v>
          </cell>
          <cell r="G120" t="str">
            <v/>
          </cell>
        </row>
        <row r="121">
          <cell r="A121" t="str">
            <v>Agentes Fisicos 37</v>
          </cell>
          <cell r="B121" t="str">
            <v>Radiaciones ionizantes</v>
          </cell>
          <cell r="C121" t="str">
            <v>Conjuntivitis</v>
          </cell>
          <cell r="D121" t="str">
            <v/>
          </cell>
          <cell r="E121" t="str">
            <v/>
          </cell>
          <cell r="F121" t="str">
            <v>Conjuntivitis</v>
          </cell>
          <cell r="G121" t="str">
            <v/>
          </cell>
        </row>
        <row r="122">
          <cell r="A122" t="str">
            <v>Agentes Fisicos 38</v>
          </cell>
          <cell r="B122" t="str">
            <v>Radiaciones ionizantes</v>
          </cell>
          <cell r="C122" t="str">
            <v>Queratitis y queratoconjuntivitis, Catarata</v>
          </cell>
          <cell r="D122" t="str">
            <v/>
          </cell>
          <cell r="E122" t="str">
            <v/>
          </cell>
          <cell r="F122" t="str">
            <v>Queratitis y queratoconjuntivitis, Catarata</v>
          </cell>
          <cell r="G122" t="str">
            <v/>
          </cell>
        </row>
        <row r="123">
          <cell r="A123" t="str">
            <v>Agentes Fisicos 39</v>
          </cell>
          <cell r="B123" t="str">
            <v>Radiaciones ionizantes</v>
          </cell>
          <cell r="C123" t="str">
            <v>Neumonitis por radiación</v>
          </cell>
          <cell r="D123" t="str">
            <v/>
          </cell>
          <cell r="E123" t="str">
            <v/>
          </cell>
          <cell r="F123" t="str">
            <v>Neumonitis por radiación</v>
          </cell>
          <cell r="G123" t="str">
            <v/>
          </cell>
        </row>
        <row r="124">
          <cell r="A124" t="str">
            <v>Agentes Fisicos 40</v>
          </cell>
          <cell r="B124" t="str">
            <v>Radiaciones ionizantes</v>
          </cell>
          <cell r="C124" t="str">
            <v>Gastroenteritis. y colitis tóxicas</v>
          </cell>
          <cell r="D124" t="str">
            <v/>
          </cell>
          <cell r="E124" t="str">
            <v/>
          </cell>
          <cell r="F124" t="str">
            <v>Gastroenteritis. y colitis tóxicas</v>
          </cell>
          <cell r="G124" t="str">
            <v/>
          </cell>
        </row>
        <row r="125">
          <cell r="A125" t="str">
            <v>Agentes Fisicos 41</v>
          </cell>
          <cell r="B125" t="str">
            <v>Radiaciones ionizantes</v>
          </cell>
          <cell r="C125" t="str">
            <v>Radiodermatitis: Radiodermatitis aguda; Radiodermatitis crónica; Radiodermatitis no especifica; Afecciones de la piel y del tejido conjuntivo relacionadas con la radiación</v>
          </cell>
          <cell r="D125" t="str">
            <v/>
          </cell>
          <cell r="E125" t="str">
            <v/>
          </cell>
          <cell r="F125" t="str">
            <v>Radiodermatitis: Radiodermatitis aguda; Radiodermatitis crónica; Radiodermatitis no especifica; Afecciones de la piel y del tejido conjuntivo relacionadas con la radiación</v>
          </cell>
          <cell r="G125" t="str">
            <v/>
          </cell>
        </row>
        <row r="126">
          <cell r="A126" t="str">
            <v>Agentes Fisicos 42</v>
          </cell>
          <cell r="B126" t="str">
            <v>Radiaciones ionizantes</v>
          </cell>
          <cell r="C126" t="str">
            <v>Osteonecrosis: Otras osteonecrosis secundarias Infertilidad masculina Efectos agudos (no especificos) de la radiación</v>
          </cell>
          <cell r="D126" t="str">
            <v/>
          </cell>
          <cell r="E126" t="str">
            <v/>
          </cell>
          <cell r="F126" t="str">
            <v>Osteonecrosis: Otras osteonecrosis secundarias Infertilidad masculina Efectos agudos (no especificos) de la radiación</v>
          </cell>
          <cell r="G126" t="str">
            <v/>
          </cell>
        </row>
        <row r="127">
          <cell r="A127" t="str">
            <v>Agentes Fisicos 43</v>
          </cell>
          <cell r="B127" t="str">
            <v>Radiaciones ópticas</v>
          </cell>
          <cell r="C127" t="str">
            <v>Conjuntivitis</v>
          </cell>
          <cell r="D127" t="str">
            <v/>
          </cell>
          <cell r="E127" t="str">
            <v/>
          </cell>
          <cell r="F127" t="str">
            <v>Conjuntivitis</v>
          </cell>
          <cell r="G127" t="str">
            <v/>
          </cell>
        </row>
        <row r="128">
          <cell r="A128" t="str">
            <v>Agentes Fisicos 44</v>
          </cell>
          <cell r="B128" t="str">
            <v>Radiaciones ópticas</v>
          </cell>
          <cell r="C128" t="str">
            <v>Queratitis y queratoconjuntivitis</v>
          </cell>
          <cell r="D128" t="str">
            <v/>
          </cell>
          <cell r="E128" t="str">
            <v/>
          </cell>
          <cell r="F128" t="str">
            <v>Queratitis y queratoconjuntivitis</v>
          </cell>
          <cell r="G128" t="str">
            <v/>
          </cell>
        </row>
        <row r="129">
          <cell r="A129" t="str">
            <v>Agentes Fisicos 45</v>
          </cell>
          <cell r="B129" t="str">
            <v>Radiaciones ópticas</v>
          </cell>
          <cell r="C129" t="str">
            <v>Quemadura solar</v>
          </cell>
          <cell r="D129" t="str">
            <v/>
          </cell>
          <cell r="E129" t="str">
            <v/>
          </cell>
          <cell r="F129" t="str">
            <v>Quemadura solar</v>
          </cell>
          <cell r="G129" t="str">
            <v/>
          </cell>
        </row>
        <row r="130">
          <cell r="A130" t="str">
            <v>Agentes Fisicos 46</v>
          </cell>
          <cell r="B130" t="str">
            <v>Radiaciones ópticas</v>
          </cell>
          <cell r="C130" t="str">
            <v>Otras neoplasias malignas de la piel</v>
          </cell>
          <cell r="D130" t="str">
            <v/>
          </cell>
          <cell r="E130" t="str">
            <v/>
          </cell>
          <cell r="F130" t="str">
            <v>Otras neoplasias malignas de la piel</v>
          </cell>
          <cell r="G130" t="str">
            <v/>
          </cell>
        </row>
        <row r="131">
          <cell r="A131" t="str">
            <v>Agentes Fisicos 47</v>
          </cell>
          <cell r="B131" t="str">
            <v>Radiaciones ópticas</v>
          </cell>
          <cell r="C131" t="str">
            <v>Otras alteraciones agudas de la piel ocasionadas por la radiación ultravioleta</v>
          </cell>
          <cell r="D131" t="str">
            <v/>
          </cell>
          <cell r="E131" t="str">
            <v/>
          </cell>
          <cell r="F131" t="str">
            <v>Otras alteraciones agudas de la piel ocasionadas por la radiación ultravioleta</v>
          </cell>
          <cell r="G131" t="str">
            <v/>
          </cell>
        </row>
        <row r="132">
          <cell r="A132" t="str">
            <v>Agentes Fisicos 48</v>
          </cell>
          <cell r="B132" t="str">
            <v>Radiaciones ópticas</v>
          </cell>
          <cell r="C132" t="str">
            <v>Dermatitis de fotocontacto</v>
          </cell>
          <cell r="D132" t="str">
            <v/>
          </cell>
          <cell r="E132" t="str">
            <v/>
          </cell>
          <cell r="F132" t="str">
            <v>Dermatitis de fotocontacto</v>
          </cell>
          <cell r="G132" t="str">
            <v/>
          </cell>
        </row>
        <row r="133">
          <cell r="A133" t="str">
            <v>Agentes Fisicos 49</v>
          </cell>
          <cell r="B133" t="str">
            <v>Radiaciones ópticas</v>
          </cell>
          <cell r="C133" t="str">
            <v>Urticaria solar</v>
          </cell>
          <cell r="D133" t="str">
            <v/>
          </cell>
          <cell r="E133" t="str">
            <v/>
          </cell>
          <cell r="F133" t="str">
            <v>Urticaria solar</v>
          </cell>
          <cell r="G133" t="str">
            <v/>
          </cell>
        </row>
        <row r="134">
          <cell r="A134" t="str">
            <v>Agentes Fisicos 50</v>
          </cell>
          <cell r="B134" t="str">
            <v>Radiaciones ópticas</v>
          </cell>
          <cell r="C134" t="str">
            <v>Otras alteraciones agudas específicas de la piel debidas a radiación ultravioleta</v>
          </cell>
          <cell r="D134" t="str">
            <v/>
          </cell>
          <cell r="E134" t="str">
            <v/>
          </cell>
          <cell r="F134" t="str">
            <v>Otras alteraciones agudas específicas de la piel debidas a radiación ultravioleta</v>
          </cell>
          <cell r="G134" t="str">
            <v/>
          </cell>
        </row>
        <row r="135">
          <cell r="A135" t="str">
            <v>Agentes Fisicos 51</v>
          </cell>
          <cell r="B135" t="str">
            <v>Radiaciones ópticas</v>
          </cell>
          <cell r="C135" t="str">
            <v>Otras alteraciones agudas de la piel debidas a radiación ultravioleta, sin otra especificación</v>
          </cell>
          <cell r="D135" t="str">
            <v/>
          </cell>
          <cell r="E135" t="str">
            <v/>
          </cell>
          <cell r="F135" t="str">
            <v>Otras alteraciones agudas de la piel debidas a radiación ultravioleta, sin otra especificación</v>
          </cell>
          <cell r="G135" t="str">
            <v/>
          </cell>
        </row>
        <row r="136">
          <cell r="A136" t="str">
            <v>Agentes Fisicos 52</v>
          </cell>
          <cell r="B136" t="str">
            <v>Radiaciones ópticas</v>
          </cell>
          <cell r="C136" t="str">
            <v>Catarata (Por radiaciones)</v>
          </cell>
          <cell r="D136" t="str">
            <v/>
          </cell>
          <cell r="E136" t="str">
            <v/>
          </cell>
          <cell r="F136" t="str">
            <v>Catarata (Por radiaciones)</v>
          </cell>
          <cell r="G136" t="str">
            <v/>
          </cell>
        </row>
        <row r="137">
          <cell r="A137" t="str">
            <v>Agentes Fisicos 53</v>
          </cell>
          <cell r="B137" t="str">
            <v>Temperaturas extremas</v>
          </cell>
          <cell r="C137" t="str">
            <v>Golpe de calor e insolación</v>
          </cell>
          <cell r="D137" t="str">
            <v/>
          </cell>
          <cell r="E137" t="str">
            <v/>
          </cell>
          <cell r="F137" t="str">
            <v>Golpe de calor e insolación</v>
          </cell>
          <cell r="G137" t="str">
            <v/>
          </cell>
        </row>
        <row r="138">
          <cell r="A138" t="str">
            <v>Agentes Fisicos 54</v>
          </cell>
          <cell r="B138" t="str">
            <v>Temperaturas extremas</v>
          </cell>
          <cell r="C138" t="str">
            <v>Síncope por calor</v>
          </cell>
          <cell r="D138" t="str">
            <v/>
          </cell>
          <cell r="E138" t="str">
            <v/>
          </cell>
          <cell r="F138" t="str">
            <v>Síncope por calor</v>
          </cell>
          <cell r="G138" t="str">
            <v/>
          </cell>
        </row>
        <row r="139">
          <cell r="A139" t="str">
            <v>Agentes Fisicos 55</v>
          </cell>
          <cell r="B139" t="str">
            <v>Temperaturas extremas</v>
          </cell>
          <cell r="C139" t="str">
            <v>Calambre por calor</v>
          </cell>
          <cell r="D139" t="str">
            <v/>
          </cell>
          <cell r="E139" t="str">
            <v/>
          </cell>
          <cell r="F139" t="str">
            <v>Calambre por calor</v>
          </cell>
          <cell r="G139" t="str">
            <v/>
          </cell>
        </row>
        <row r="140">
          <cell r="A140" t="str">
            <v>Agentes Fisicos 56</v>
          </cell>
          <cell r="B140" t="str">
            <v>Temperaturas extremas</v>
          </cell>
          <cell r="C140" t="str">
            <v>Urticaria debida al calor o al frío</v>
          </cell>
          <cell r="D140" t="str">
            <v/>
          </cell>
          <cell r="E140" t="str">
            <v/>
          </cell>
          <cell r="F140" t="str">
            <v>Urticaria debida al calor o al frío</v>
          </cell>
          <cell r="G140" t="str">
            <v/>
          </cell>
        </row>
        <row r="141">
          <cell r="A141" t="str">
            <v>Agentes Fisicos 57</v>
          </cell>
          <cell r="B141" t="str">
            <v>Temperaturas extremas</v>
          </cell>
          <cell r="C141" t="str">
            <v>Leucodermía no clasificada en otra parte ( incluye "vitilígo ocupacional")</v>
          </cell>
          <cell r="D141" t="str">
            <v/>
          </cell>
          <cell r="E141" t="str">
            <v/>
          </cell>
          <cell r="F141" t="str">
            <v>Leucodermía no clasificada en otra parte ( incluye "vitilígo ocupacional")</v>
          </cell>
          <cell r="G141" t="str">
            <v/>
          </cell>
        </row>
        <row r="142">
          <cell r="A142" t="str">
            <v>Agentes Fisicos 58</v>
          </cell>
          <cell r="B142" t="str">
            <v>Temperaturas extremas</v>
          </cell>
          <cell r="C142" t="str">
            <v>Congelamiento superficial</v>
          </cell>
          <cell r="D142" t="str">
            <v/>
          </cell>
          <cell r="E142" t="str">
            <v/>
          </cell>
          <cell r="F142" t="str">
            <v>Congelamiento superficial</v>
          </cell>
          <cell r="G142" t="str">
            <v/>
          </cell>
        </row>
        <row r="143">
          <cell r="A143" t="str">
            <v>Agentes Fisicos 59</v>
          </cell>
          <cell r="B143" t="str">
            <v>Temperaturas extremas</v>
          </cell>
          <cell r="C143" t="str">
            <v>Congelamiento con necrosis de tejidos</v>
          </cell>
          <cell r="D143" t="str">
            <v/>
          </cell>
          <cell r="E143" t="str">
            <v/>
          </cell>
          <cell r="F143" t="str">
            <v>Congelamiento con necrosis de tejidos</v>
          </cell>
          <cell r="G143" t="str">
            <v/>
          </cell>
        </row>
        <row r="144">
          <cell r="A144" t="str">
            <v>Agentes Fisicos 60</v>
          </cell>
          <cell r="B144" t="str">
            <v>Temperaturas extremas</v>
          </cell>
          <cell r="C144" t="str">
            <v>Hipotermia</v>
          </cell>
          <cell r="D144" t="str">
            <v/>
          </cell>
          <cell r="E144" t="str">
            <v/>
          </cell>
          <cell r="F144" t="str">
            <v>Hipotermia</v>
          </cell>
          <cell r="G144" t="str">
            <v/>
          </cell>
        </row>
        <row r="145">
          <cell r="A145" t="str">
            <v>Agentes Fisicos 61</v>
          </cell>
          <cell r="B145" t="str">
            <v>Temperaturas extremas</v>
          </cell>
          <cell r="C145" t="str">
            <v>Otros efectos de la .reducción de la temperatura</v>
          </cell>
          <cell r="D145" t="str">
            <v/>
          </cell>
          <cell r="E145" t="str">
            <v/>
          </cell>
          <cell r="F145" t="str">
            <v>Otros efectos de la .reducción de la temperatura</v>
          </cell>
          <cell r="G145" t="str">
            <v/>
          </cell>
        </row>
        <row r="146">
          <cell r="A146" t="str">
            <v>Agente quimico 1</v>
          </cell>
          <cell r="B146" t="str">
            <v>Arsénico y sus compuestos arsenicales</v>
          </cell>
          <cell r="C146" t="str">
            <v>Angiosarcoma de higado</v>
          </cell>
          <cell r="D146" t="str">
            <v/>
          </cell>
          <cell r="E146" t="str">
            <v/>
          </cell>
          <cell r="F146" t="str">
            <v>Angiosarcoma de higado</v>
          </cell>
          <cell r="G146" t="str">
            <v/>
          </cell>
        </row>
        <row r="147">
          <cell r="A147" t="str">
            <v>Agente quimico 2</v>
          </cell>
          <cell r="B147" t="str">
            <v>Arsénico y sus compuestos arsenicales</v>
          </cell>
          <cell r="C147" t="str">
            <v>Neoplasia maligna de Ios bronquios y del pulmón</v>
          </cell>
          <cell r="D147" t="str">
            <v/>
          </cell>
          <cell r="E147" t="str">
            <v/>
          </cell>
          <cell r="F147" t="str">
            <v>Neoplasia maligna de Ios bronquios y del pulmón</v>
          </cell>
          <cell r="G147" t="str">
            <v/>
          </cell>
        </row>
        <row r="148">
          <cell r="A148" t="str">
            <v>Agente quimico 3</v>
          </cell>
          <cell r="B148" t="str">
            <v>Arsénico y sus compuestos arsenicales</v>
          </cell>
          <cell r="C148" t="str">
            <v>Otras neoplasias malignas de la piel</v>
          </cell>
          <cell r="D148" t="str">
            <v/>
          </cell>
          <cell r="E148" t="str">
            <v/>
          </cell>
          <cell r="F148" t="str">
            <v>Otras neoplasias malignas de la piel</v>
          </cell>
          <cell r="G148" t="str">
            <v/>
          </cell>
        </row>
        <row r="149">
          <cell r="A149" t="str">
            <v>Agente quimico 4</v>
          </cell>
          <cell r="B149" t="str">
            <v>Arsénico y sus compuestos arsenicales</v>
          </cell>
          <cell r="C149" t="str">
            <v> Polineuropatla debida a otros agentes tóxicos </v>
          </cell>
          <cell r="D149" t="str">
            <v/>
          </cell>
          <cell r="E149" t="str">
            <v/>
          </cell>
          <cell r="F149" t="str">
            <v> Polineuropatla debida a otros agentes tóxicos </v>
          </cell>
          <cell r="G149" t="str">
            <v/>
          </cell>
        </row>
        <row r="150">
          <cell r="A150" t="str">
            <v>Agente quimico 5</v>
          </cell>
          <cell r="B150" t="str">
            <v>Arsénico y sus compuestos arsenicales</v>
          </cell>
          <cell r="C150" t="str">
            <v>Encefalopatla tóxica aguda </v>
          </cell>
          <cell r="D150" t="str">
            <v/>
          </cell>
          <cell r="E150" t="str">
            <v/>
          </cell>
          <cell r="F150" t="str">
            <v>Encefalopatla tóxica aguda </v>
          </cell>
          <cell r="G150" t="str">
            <v/>
          </cell>
        </row>
        <row r="151">
          <cell r="A151" t="str">
            <v>Agente quimico 6</v>
          </cell>
          <cell r="B151" t="str">
            <v>Arsénico y sus compuestos arsenicales</v>
          </cell>
          <cell r="C151" t="str">
            <v>Blefaritis, Conjuntivitis </v>
          </cell>
          <cell r="D151" t="str">
            <v/>
          </cell>
          <cell r="E151" t="str">
            <v/>
          </cell>
          <cell r="F151" t="str">
            <v>Blefaritis, Conjuntivitis </v>
          </cell>
          <cell r="G151" t="str">
            <v/>
          </cell>
        </row>
        <row r="152">
          <cell r="A152" t="str">
            <v>Agente quimico 7</v>
          </cell>
          <cell r="B152" t="str">
            <v>Arsénico y sus compuestos arsenicales</v>
          </cell>
          <cell r="C152" t="str">
            <v>Queratitis y Queratoconjuntivitis</v>
          </cell>
          <cell r="D152" t="str">
            <v/>
          </cell>
          <cell r="E152" t="str">
            <v/>
          </cell>
          <cell r="F152" t="str">
            <v>Queratitis y Queratoconjuntivitis</v>
          </cell>
          <cell r="G152" t="str">
            <v/>
          </cell>
        </row>
        <row r="153">
          <cell r="A153" t="str">
            <v>Agente quimico 8</v>
          </cell>
          <cell r="B153" t="str">
            <v>Arsénico y sus compuestos arsenicales</v>
          </cell>
          <cell r="C153" t="str">
            <v>Arritmias cardiacas</v>
          </cell>
          <cell r="D153" t="str">
            <v/>
          </cell>
          <cell r="E153" t="str">
            <v/>
          </cell>
          <cell r="F153" t="str">
            <v>Arritmias cardiacas</v>
          </cell>
          <cell r="G153" t="str">
            <v/>
          </cell>
        </row>
        <row r="154">
          <cell r="A154" t="str">
            <v>Agente quimico 9</v>
          </cell>
          <cell r="B154" t="str">
            <v>Arsénico y sus compuestos arsenicales</v>
          </cell>
          <cell r="C154" t="str">
            <v>Rinitis crónica </v>
          </cell>
          <cell r="D154" t="str">
            <v/>
          </cell>
          <cell r="E154" t="str">
            <v/>
          </cell>
          <cell r="F154" t="str">
            <v>Rinitis crónica </v>
          </cell>
          <cell r="G154" t="str">
            <v/>
          </cell>
        </row>
        <row r="155">
          <cell r="A155" t="str">
            <v>Agente quimico 10</v>
          </cell>
          <cell r="B155" t="str">
            <v>Arsénico y sus compuestos arsenicales</v>
          </cell>
          <cell r="C155" t="str">
            <v> Ulceración o necrosis del tabique nasal </v>
          </cell>
          <cell r="D155" t="str">
            <v/>
          </cell>
          <cell r="E155" t="str">
            <v/>
          </cell>
          <cell r="F155" t="str">
            <v> Ulceración o necrosis del tabique nasal </v>
          </cell>
          <cell r="G155" t="str">
            <v/>
          </cell>
        </row>
        <row r="156">
          <cell r="A156" t="str">
            <v>Agente quimico 11</v>
          </cell>
          <cell r="B156" t="str">
            <v>Arsénico y sus compuestos arsenicales</v>
          </cell>
          <cell r="C156" t="str">
            <v>Bronquioliti~ obliterante crónica, enfisema crónico difuso o fibrosis pulmonar crÓnica</v>
          </cell>
          <cell r="D156" t="str">
            <v/>
          </cell>
          <cell r="E156" t="str">
            <v/>
          </cell>
          <cell r="F156" t="str">
            <v>Bronquioliti~ obliterante crónica, enfisema crónico difuso o fibrosis pulmonar crÓnica</v>
          </cell>
          <cell r="G156" t="str">
            <v/>
          </cell>
        </row>
        <row r="157">
          <cell r="A157" t="str">
            <v>Agente quimico 12</v>
          </cell>
          <cell r="B157" t="str">
            <v>Arsénico y sus compuestos arsenicales</v>
          </cell>
          <cell r="C157" t="str">
            <v>Estomatitis ulcerativa crónica</v>
          </cell>
          <cell r="D157" t="str">
            <v/>
          </cell>
          <cell r="E157" t="str">
            <v/>
          </cell>
          <cell r="F157" t="str">
            <v>Estomatitis ulcerativa crónica</v>
          </cell>
          <cell r="G157" t="str">
            <v/>
          </cell>
        </row>
        <row r="158">
          <cell r="A158" t="str">
            <v>Agente quimico 13</v>
          </cell>
          <cell r="B158" t="str">
            <v>Arsénico y sus compuestos arsenicales</v>
          </cell>
          <cell r="C158" t="str">
            <v>Gastroenteritis y colitis tÓxicas</v>
          </cell>
          <cell r="D158" t="str">
            <v/>
          </cell>
          <cell r="E158" t="str">
            <v/>
          </cell>
          <cell r="F158" t="str">
            <v>Gastroenteritis y colitis tÓxicas</v>
          </cell>
          <cell r="G158" t="str">
            <v/>
          </cell>
        </row>
        <row r="159">
          <cell r="A159" t="str">
            <v>Agente quimico 14</v>
          </cell>
          <cell r="B159" t="str">
            <v>Arsénico y sus compuestos arsenicales</v>
          </cell>
          <cell r="C159" t="str">
            <v>Hipertensión portal , Dermatitis de contacto por irritantes </v>
          </cell>
          <cell r="D159" t="str">
            <v/>
          </cell>
          <cell r="E159" t="str">
            <v/>
          </cell>
          <cell r="F159" t="str">
            <v>Hipertensión portal , Dermatitis de contacto por irritantes </v>
          </cell>
          <cell r="G159" t="str">
            <v/>
          </cell>
        </row>
        <row r="160">
          <cell r="A160" t="str">
            <v>Agente quimico 15</v>
          </cell>
          <cell r="B160" t="str">
            <v>Arsénico y sus compuestos arsenicales</v>
          </cell>
          <cell r="C160" t="str">
            <v>Otras formas de I hiperpigmentación: : Melanodermia</v>
          </cell>
          <cell r="D160" t="str">
            <v/>
          </cell>
          <cell r="E160" t="str">
            <v/>
          </cell>
          <cell r="F160" t="str">
            <v>Otras formas de I hiperpigmentación: : Melanodermia</v>
          </cell>
          <cell r="G160" t="str">
            <v/>
          </cell>
        </row>
        <row r="161">
          <cell r="A161" t="str">
            <v>Agente quimico 16</v>
          </cell>
          <cell r="B161" t="str">
            <v>Arsénico y sus compuestos arsenicales</v>
          </cell>
          <cell r="C161" t="str">
            <v>Leucodermia no clasificada en otra parte (Vitflígo ocupacional) </v>
          </cell>
          <cell r="D161" t="str">
            <v/>
          </cell>
          <cell r="E161" t="str">
            <v/>
          </cell>
          <cell r="F161" t="str">
            <v>Leucodermia no clasificada en otra parte (Vitflígo ocupacional) </v>
          </cell>
          <cell r="G161" t="str">
            <v/>
          </cell>
        </row>
        <row r="162">
          <cell r="A162" t="str">
            <v>Agente quimico 17</v>
          </cell>
          <cell r="B162" t="str">
            <v>Arsénico y sus compuestos arsenicales</v>
          </cell>
          <cell r="C162" t="str">
            <v>Queratosis palmar y plantar adquirida </v>
          </cell>
          <cell r="D162" t="str">
            <v/>
          </cell>
          <cell r="E162" t="str">
            <v/>
          </cell>
          <cell r="F162" t="str">
            <v>Queratosis palmar y plantar adquirida </v>
          </cell>
          <cell r="G162" t="str">
            <v/>
          </cell>
        </row>
        <row r="163">
          <cell r="A163" t="str">
            <v>Agente quimico 18</v>
          </cell>
          <cell r="B163" t="str">
            <v>Arsénico y sus compuestos arsenicales</v>
          </cell>
          <cell r="C163" t="str">
            <v>Efeptos tóxicos agudos </v>
          </cell>
          <cell r="D163" t="str">
            <v/>
          </cell>
          <cell r="E163" t="str">
            <v/>
          </cell>
          <cell r="F163" t="str">
            <v>Efeptos tóxicos agudos </v>
          </cell>
          <cell r="G163" t="str">
            <v/>
          </cell>
        </row>
        <row r="164">
          <cell r="A164" t="str">
            <v>Agente quimico 19</v>
          </cell>
          <cell r="B164" t="str">
            <v>Arsénico y sus compuestos arsenicales</v>
          </cell>
          <cell r="C164" t="str">
            <v>Leucemia múltiple y Mieloma mÚltiple </v>
          </cell>
          <cell r="D164" t="str">
            <v/>
          </cell>
          <cell r="E164" t="str">
            <v/>
          </cell>
          <cell r="F164" t="str">
            <v>Leucemia múltiple y Mieloma mÚltiple </v>
          </cell>
          <cell r="G164" t="str">
            <v/>
          </cell>
        </row>
        <row r="165">
          <cell r="A165" t="str">
            <v>Agente quimico 20</v>
          </cell>
          <cell r="B165" t="str">
            <v>Arsénico y sus compuestos arsenicales</v>
          </cell>
          <cell r="C165" t="str">
            <v> Enfermedad de Hodgki</v>
          </cell>
          <cell r="D165" t="str">
            <v/>
          </cell>
          <cell r="E165" t="str">
            <v/>
          </cell>
          <cell r="F165" t="str">
            <v> Enfermedad de Hodgki</v>
          </cell>
          <cell r="G165" t="str">
            <v/>
          </cell>
        </row>
        <row r="166">
          <cell r="A166" t="str">
            <v>Agente quimico 21</v>
          </cell>
          <cell r="B166" t="str">
            <v>Arsénico y sus compuestos arsenicales</v>
          </cell>
          <cell r="C166" t="str">
            <v>Linfoma no Hodgki y Linfosarcoma </v>
          </cell>
          <cell r="D166" t="str">
            <v/>
          </cell>
          <cell r="E166" t="str">
            <v/>
          </cell>
          <cell r="F166" t="str">
            <v>Linfoma no Hodgki y Linfosarcoma </v>
          </cell>
          <cell r="G166" t="str">
            <v/>
          </cell>
        </row>
        <row r="167">
          <cell r="A167" t="str">
            <v>Agente quimico 22</v>
          </cell>
          <cell r="B167" t="str">
            <v>Arsénico y sus compuestos arsenicales</v>
          </cell>
          <cell r="C167" t="str">
            <v>Tumor maligno del nnón, excepto de la pelvis renal.</v>
          </cell>
          <cell r="D167" t="str">
            <v/>
          </cell>
          <cell r="E167" t="str">
            <v/>
          </cell>
          <cell r="F167" t="str">
            <v>Tumor maligno del nnón, excepto de la pelvis renal.</v>
          </cell>
          <cell r="G167" t="str">
            <v/>
          </cell>
        </row>
        <row r="168">
          <cell r="A168" t="str">
            <v>Agente quimico 23</v>
          </cell>
          <cell r="B168" t="str">
            <v>Arsénico y sus compuestos arsenicales</v>
          </cell>
          <cell r="C168" t="str">
            <v>Neoplasia malignade vejiga</v>
          </cell>
          <cell r="D168" t="str">
            <v/>
          </cell>
          <cell r="E168" t="str">
            <v/>
          </cell>
          <cell r="F168" t="str">
            <v>Neoplasia malignade vejiga</v>
          </cell>
          <cell r="G168" t="str">
            <v/>
          </cell>
        </row>
        <row r="169">
          <cell r="A169" t="str">
            <v>Agente quimico 24</v>
          </cell>
          <cell r="B169" t="str">
            <v>Asbesto</v>
          </cell>
          <cell r="C169" t="str">
            <v>Neoplasia maligna de estómago</v>
          </cell>
          <cell r="D169" t="str">
            <v/>
          </cell>
          <cell r="E169" t="str">
            <v/>
          </cell>
          <cell r="F169" t="str">
            <v>Neoplasia maligna de estómago</v>
          </cell>
          <cell r="G169" t="str">
            <v/>
          </cell>
        </row>
        <row r="170">
          <cell r="A170" t="str">
            <v>Agente quimico 25</v>
          </cell>
          <cell r="B170" t="str">
            <v>Asbesto</v>
          </cell>
          <cell r="C170" t="str">
            <v>Neoplasia maligna de laringe</v>
          </cell>
          <cell r="D170" t="str">
            <v/>
          </cell>
          <cell r="E170" t="str">
            <v/>
          </cell>
          <cell r="F170" t="str">
            <v>Neoplasia maligna de laringe</v>
          </cell>
          <cell r="G170" t="str">
            <v/>
          </cell>
        </row>
        <row r="171">
          <cell r="A171" t="str">
            <v>Agente quimico 26</v>
          </cell>
          <cell r="B171" t="str">
            <v>Asbesto</v>
          </cell>
          <cell r="C171" t="str">
            <v>Neoplasia maligna de bronquios y de pulmón</v>
          </cell>
          <cell r="D171" t="str">
            <v/>
          </cell>
          <cell r="E171" t="str">
            <v/>
          </cell>
          <cell r="F171" t="str">
            <v>Neoplasia maligna de bronquios y de pulmón</v>
          </cell>
          <cell r="G171" t="str">
            <v/>
          </cell>
        </row>
        <row r="172">
          <cell r="A172" t="str">
            <v>Agente quimico 27</v>
          </cell>
          <cell r="B172" t="str">
            <v>Asbesto</v>
          </cell>
          <cell r="C172" t="str">
            <v>Mesotelioma de pleura</v>
          </cell>
          <cell r="D172" t="str">
            <v/>
          </cell>
          <cell r="E172" t="str">
            <v/>
          </cell>
          <cell r="F172" t="str">
            <v>Mesotelioma de pleura</v>
          </cell>
          <cell r="G172" t="str">
            <v/>
          </cell>
        </row>
        <row r="173">
          <cell r="A173" t="str">
            <v>Agente quimico 28</v>
          </cell>
          <cell r="B173" t="str">
            <v>Asbesto</v>
          </cell>
          <cell r="C173" t="str">
            <v>Mesotelioma de peritoneo</v>
          </cell>
          <cell r="D173" t="str">
            <v/>
          </cell>
          <cell r="E173" t="str">
            <v/>
          </cell>
          <cell r="F173" t="str">
            <v>Mesotelioma de peritoneo</v>
          </cell>
          <cell r="G173" t="str">
            <v/>
          </cell>
        </row>
        <row r="174">
          <cell r="A174" t="str">
            <v>Agente quimico 29</v>
          </cell>
          <cell r="B174" t="str">
            <v>Asbesto</v>
          </cell>
          <cell r="C174" t="str">
            <v>Mesotelioma de pericardio</v>
          </cell>
          <cell r="D174" t="str">
            <v/>
          </cell>
          <cell r="E174" t="str">
            <v/>
          </cell>
          <cell r="F174" t="str">
            <v>Mesotelioma de pericardio</v>
          </cell>
          <cell r="G174" t="str">
            <v/>
          </cell>
        </row>
        <row r="175">
          <cell r="A175" t="str">
            <v>Agente quimico 30</v>
          </cell>
          <cell r="B175" t="str">
            <v>Asbesto</v>
          </cell>
          <cell r="C175" t="str">
            <v>Placas epicárdicas Asbestosis</v>
          </cell>
          <cell r="D175" t="str">
            <v/>
          </cell>
          <cell r="E175" t="str">
            <v/>
          </cell>
          <cell r="F175" t="str">
            <v>Placas epicárdicas Asbestosis</v>
          </cell>
          <cell r="G175" t="str">
            <v/>
          </cell>
        </row>
        <row r="176">
          <cell r="A176" t="str">
            <v>Agente quimico 31</v>
          </cell>
          <cell r="B176" t="str">
            <v>Asbesto</v>
          </cell>
          <cell r="C176" t="str">
            <v>Oerrame pleural</v>
          </cell>
          <cell r="D176" t="str">
            <v/>
          </cell>
          <cell r="E176" t="str">
            <v/>
          </cell>
          <cell r="F176" t="str">
            <v>Oerrame pleural</v>
          </cell>
          <cell r="G176" t="str">
            <v/>
          </cell>
        </row>
        <row r="177">
          <cell r="A177" t="str">
            <v>Agente quimico 32</v>
          </cell>
          <cell r="B177" t="str">
            <v>Asbesto</v>
          </cell>
          <cell r="C177" t="str">
            <v>Placas pleurales</v>
          </cell>
          <cell r="D177" t="str">
            <v/>
          </cell>
          <cell r="E177" t="str">
            <v/>
          </cell>
          <cell r="F177" t="str">
            <v>Placas pleurales</v>
          </cell>
          <cell r="G177" t="str">
            <v/>
          </cell>
        </row>
        <row r="178">
          <cell r="A178" t="str">
            <v>Agente quimico 33</v>
          </cell>
          <cell r="B178" t="str">
            <v>Benceno y, sus derivados tóxicos </v>
          </cell>
          <cell r="C178" t="str">
            <v>Leucemias</v>
          </cell>
          <cell r="D178" t="str">
            <v/>
          </cell>
          <cell r="E178" t="str">
            <v/>
          </cell>
          <cell r="F178" t="str">
            <v>Leucemias</v>
          </cell>
          <cell r="G178" t="str">
            <v/>
          </cell>
        </row>
        <row r="179">
          <cell r="A179" t="str">
            <v>Agente quimico 34</v>
          </cell>
          <cell r="B179" t="str">
            <v>Benceno y, sus derivados tóxicos </v>
          </cell>
          <cell r="C179" t="str">
            <v>Sindromes mielodísplásícos</v>
          </cell>
          <cell r="D179" t="str">
            <v/>
          </cell>
          <cell r="E179" t="str">
            <v/>
          </cell>
          <cell r="F179" t="str">
            <v>Sindromes mielodísplásícos</v>
          </cell>
          <cell r="G179" t="str">
            <v/>
          </cell>
        </row>
        <row r="180">
          <cell r="A180" t="str">
            <v>Agente quimico 35</v>
          </cell>
          <cell r="B180" t="str">
            <v>Benceno y, sus derivados tóxicos </v>
          </cell>
          <cell r="C180" t="str">
            <v>Anemia aplásica debida a otros</v>
          </cell>
          <cell r="D180" t="str">
            <v/>
          </cell>
          <cell r="E180" t="str">
            <v/>
          </cell>
          <cell r="F180" t="str">
            <v>Anemia aplásica debida a otros</v>
          </cell>
          <cell r="G180" t="str">
            <v/>
          </cell>
        </row>
        <row r="181">
          <cell r="A181" t="str">
            <v>Agente quimico 36</v>
          </cell>
          <cell r="B181" t="str">
            <v>Benceno y, sus derivados tóxicos </v>
          </cell>
          <cell r="C181" t="str">
            <v>agentes externos Hipoplasia medular</v>
          </cell>
          <cell r="D181" t="str">
            <v/>
          </cell>
          <cell r="E181" t="str">
            <v/>
          </cell>
          <cell r="F181" t="str">
            <v>agentes externos Hipoplasia medular</v>
          </cell>
          <cell r="G181" t="str">
            <v/>
          </cell>
        </row>
        <row r="182">
          <cell r="A182" t="str">
            <v>Agente quimico 37</v>
          </cell>
          <cell r="B182" t="str">
            <v>Benceno y, sus derivados tóxicos </v>
          </cell>
          <cell r="C182" t="str">
            <v>Púrpura y otras manifestaciones hemorrágicas</v>
          </cell>
          <cell r="D182" t="str">
            <v/>
          </cell>
          <cell r="E182" t="str">
            <v/>
          </cell>
          <cell r="F182" t="str">
            <v>Púrpura y otras manifestaciones hemorrágicas</v>
          </cell>
          <cell r="G182" t="str">
            <v/>
          </cell>
        </row>
        <row r="183">
          <cell r="A183" t="str">
            <v>Agente quimico 38</v>
          </cell>
          <cell r="B183" t="str">
            <v>Benceno y, sus derivados tóxicos </v>
          </cell>
          <cell r="C183" t="str">
            <v>Agranulocito</v>
          </cell>
          <cell r="D183" t="str">
            <v/>
          </cell>
          <cell r="E183" t="str">
            <v/>
          </cell>
          <cell r="F183" t="str">
            <v>Agranulocito</v>
          </cell>
          <cell r="G183" t="str">
            <v/>
          </cell>
        </row>
        <row r="184">
          <cell r="A184" t="str">
            <v>Agente quimico 39</v>
          </cell>
          <cell r="B184" t="str">
            <v>Benceno y, sus derivados tóxicos </v>
          </cell>
          <cell r="C184" t="str">
            <v>Otros trastornos específicos de los glóbulos blancos: eucocitosis, Reacción Leuce, moíde trastornos, mentales derivados de lesión y disfunción cerebral y de enfermedad física</v>
          </cell>
          <cell r="D184" t="str">
            <v/>
          </cell>
          <cell r="E184" t="str">
            <v/>
          </cell>
          <cell r="F184" t="str">
            <v>Otros trastornos específicos de los glóbulos blancos: eucocitosis, Reacción Leuce, moíde trastornos, mentales derivados de lesión y disfunción cerebral y de enfermedad física</v>
          </cell>
          <cell r="G184" t="str">
            <v/>
          </cell>
        </row>
        <row r="185">
          <cell r="A185" t="str">
            <v>Agente quimico 40</v>
          </cell>
          <cell r="B185" t="str">
            <v>Benceno y, sus derivados tóxicos </v>
          </cell>
          <cell r="C185" t="str">
            <v>Trastornos de personalidad y del comportamiento derivados de enfermedad, lesión y de disfunción de la personalidad  </v>
          </cell>
          <cell r="D185" t="str">
            <v/>
          </cell>
          <cell r="E185" t="str">
            <v/>
          </cell>
          <cell r="F185" t="str">
            <v>Trastornos de personalidad y del comportamiento derivados de enfermedad, lesión y de disfunción de la personalidad  </v>
          </cell>
          <cell r="G185" t="str">
            <v/>
          </cell>
        </row>
        <row r="186">
          <cell r="A186" t="str">
            <v>Agente quimico 41</v>
          </cell>
          <cell r="B186" t="str">
            <v>Benceno y, sus derivados tóxicos </v>
          </cell>
          <cell r="C186" t="str">
            <v>Neurastenia (Incluye sindrome calzado, artlculos de cuero o caucho de fatiga)</v>
          </cell>
          <cell r="D186" t="str">
            <v/>
          </cell>
          <cell r="E186" t="str">
            <v/>
          </cell>
          <cell r="F186" t="str">
            <v>Neurastenia (Incluye sindrome calzado, artlculos de cuero o caucho de fatiga)</v>
          </cell>
          <cell r="G186" t="str">
            <v/>
          </cell>
        </row>
        <row r="187">
          <cell r="A187" t="str">
            <v>Agente quimico 42</v>
          </cell>
          <cell r="B187" t="str">
            <v>Benceno y, sus derivados tóxicos </v>
          </cell>
          <cell r="C187" t="str">
            <v>Hipoacusia ototóxica</v>
          </cell>
          <cell r="D187" t="str">
            <v/>
          </cell>
          <cell r="E187" t="str">
            <v/>
          </cell>
          <cell r="F187" t="str">
            <v>Hipoacusia ototóxica</v>
          </cell>
          <cell r="G187" t="str">
            <v/>
          </cell>
        </row>
        <row r="188">
          <cell r="A188" t="str">
            <v>Agente quimico 43</v>
          </cell>
          <cell r="B188" t="str">
            <v>Benceno y, sus derivados tóxicos </v>
          </cell>
          <cell r="C188" t="str">
            <v>Soldadura</v>
          </cell>
          <cell r="D188" t="str">
            <v/>
          </cell>
          <cell r="E188" t="str">
            <v/>
          </cell>
          <cell r="F188" t="str">
            <v>Soldadura</v>
          </cell>
          <cell r="G188" t="str">
            <v/>
          </cell>
        </row>
        <row r="189">
          <cell r="A189" t="str">
            <v>Agente quimico 44</v>
          </cell>
          <cell r="B189" t="str">
            <v>Benceno y, sus derivados tóxicos </v>
          </cell>
          <cell r="C189" t="str">
            <v>Dermatitis de contacto por irritantes</v>
          </cell>
          <cell r="D189" t="str">
            <v/>
          </cell>
          <cell r="E189" t="str">
            <v/>
          </cell>
          <cell r="F189" t="str">
            <v>Dermatitis de contacto por irritantes</v>
          </cell>
          <cell r="G189" t="str">
            <v/>
          </cell>
        </row>
        <row r="190">
          <cell r="A190" t="str">
            <v>Agente quimico 45</v>
          </cell>
          <cell r="B190" t="str">
            <v>Benceno y, sus derivados tóxicos </v>
          </cell>
          <cell r="C190" t="str">
            <v>Efectos tóxicos agudos</v>
          </cell>
          <cell r="D190" t="str">
            <v/>
          </cell>
          <cell r="E190" t="str">
            <v/>
          </cell>
          <cell r="F190" t="str">
            <v>Efectos tóxicos agudos</v>
          </cell>
          <cell r="G190" t="str">
            <v/>
          </cell>
        </row>
        <row r="191">
          <cell r="A191" t="str">
            <v>Agente quimico 46</v>
          </cell>
          <cell r="B191" t="str">
            <v>Benceno y, sus derivados tóxicos </v>
          </cell>
          <cell r="C191" t="str">
            <v>Efectos adversos de otros agentes que afectan los constituyentes de la sangre, y los no especificados</v>
          </cell>
          <cell r="D191" t="str">
            <v/>
          </cell>
          <cell r="E191" t="str">
            <v/>
          </cell>
          <cell r="F191" t="str">
            <v>Efectos adversos de otros agentes que afectan los constituyentes de la sangre, y los no especificados</v>
          </cell>
          <cell r="G191" t="str">
            <v/>
          </cell>
        </row>
        <row r="192">
          <cell r="A192" t="str">
            <v>Agente quimico 47</v>
          </cell>
          <cell r="B192" t="str">
            <v>Berilio</v>
          </cell>
          <cell r="C192" t="str">
            <v>Neoplasia maligna de la manipulación de berilio. bronquios y del pulmón</v>
          </cell>
          <cell r="D192" t="str">
            <v/>
          </cell>
          <cell r="E192" t="str">
            <v/>
          </cell>
          <cell r="F192" t="str">
            <v>Neoplasia maligna de la manipulación de berilio. bronquios y del pulmón</v>
          </cell>
          <cell r="G192" t="str">
            <v/>
          </cell>
        </row>
        <row r="193">
          <cell r="A193" t="str">
            <v>Agente quimico 48</v>
          </cell>
          <cell r="B193" t="str">
            <v>Berilio</v>
          </cell>
          <cell r="C193" t="str">
            <v>Conjuntivitis</v>
          </cell>
          <cell r="D193" t="str">
            <v/>
          </cell>
          <cell r="E193" t="str">
            <v/>
          </cell>
          <cell r="F193" t="str">
            <v>Conjuntivitis</v>
          </cell>
          <cell r="G193" t="str">
            <v/>
          </cell>
        </row>
        <row r="194">
          <cell r="A194" t="str">
            <v>Agente quimico 49</v>
          </cell>
          <cell r="B194" t="str">
            <v>Berilio</v>
          </cell>
          <cell r="C194" t="str">
            <v>Beriliosis</v>
          </cell>
          <cell r="D194" t="str">
            <v/>
          </cell>
          <cell r="E194" t="str">
            <v/>
          </cell>
          <cell r="F194" t="str">
            <v>Beriliosis</v>
          </cell>
          <cell r="G194" t="str">
            <v/>
          </cell>
        </row>
        <row r="195">
          <cell r="A195" t="str">
            <v>Agente quimico 50</v>
          </cell>
          <cell r="B195" t="str">
            <v>Berilio</v>
          </cell>
          <cell r="C195" t="str">
            <v>Bronquitis y neumonitis</v>
          </cell>
          <cell r="D195" t="str">
            <v/>
          </cell>
          <cell r="E195" t="str">
            <v/>
          </cell>
          <cell r="F195" t="str">
            <v>Bronquitis y neumonitis</v>
          </cell>
          <cell r="G195" t="str">
            <v/>
          </cell>
        </row>
        <row r="196">
          <cell r="A196" t="str">
            <v>Agente quimico 51</v>
          </cell>
          <cell r="B196" t="str">
            <v>Berilio</v>
          </cell>
          <cell r="C196" t="str">
            <v>Edema pulmonar agudo</v>
          </cell>
          <cell r="D196" t="str">
            <v/>
          </cell>
          <cell r="E196" t="str">
            <v/>
          </cell>
          <cell r="F196" t="str">
            <v>Edema pulmonar agudo</v>
          </cell>
          <cell r="G196" t="str">
            <v/>
          </cell>
        </row>
        <row r="197">
          <cell r="A197" t="str">
            <v>Agente quimico 52</v>
          </cell>
          <cell r="B197" t="str">
            <v>Berilio</v>
          </cell>
          <cell r="C197" t="str">
            <v>Bronquiolitis obliterante crónica,</v>
          </cell>
          <cell r="D197" t="str">
            <v/>
          </cell>
          <cell r="E197" t="str">
            <v/>
          </cell>
          <cell r="F197" t="str">
            <v>Bronquiolitis obliterante crónica,</v>
          </cell>
          <cell r="G197" t="str">
            <v/>
          </cell>
        </row>
        <row r="198">
          <cell r="A198" t="str">
            <v>Agente quimico 53</v>
          </cell>
          <cell r="B198" t="str">
            <v>Berilio</v>
          </cell>
          <cell r="C198" t="str">
            <v>Dermatitis de contacto por irritantes</v>
          </cell>
          <cell r="D198" t="str">
            <v/>
          </cell>
          <cell r="E198" t="str">
            <v/>
          </cell>
          <cell r="F198" t="str">
            <v>Dermatitis de contacto por irritantes</v>
          </cell>
          <cell r="G198" t="str">
            <v/>
          </cell>
        </row>
        <row r="199">
          <cell r="A199" t="str">
            <v>Agente quimico 54</v>
          </cell>
          <cell r="B199" t="str">
            <v>Berilio</v>
          </cell>
          <cell r="C199" t="str">
            <v>Efectos tóxicos agudos</v>
          </cell>
          <cell r="D199" t="str">
            <v/>
          </cell>
          <cell r="E199" t="str">
            <v/>
          </cell>
          <cell r="F199" t="str">
            <v>Efectos tóxicos agudos</v>
          </cell>
          <cell r="G199" t="str">
            <v/>
          </cell>
        </row>
        <row r="200">
          <cell r="A200" t="str">
            <v>Agente quimico 55</v>
          </cell>
          <cell r="B200" t="str">
            <v>Bromo</v>
          </cell>
          <cell r="C200" t="str">
            <v>Faringitis aguda</v>
          </cell>
          <cell r="D200" t="str">
            <v/>
          </cell>
          <cell r="E200" t="str">
            <v/>
          </cell>
          <cell r="F200" t="str">
            <v>Faringitis aguda</v>
          </cell>
          <cell r="G200" t="str">
            <v/>
          </cell>
        </row>
        <row r="201">
          <cell r="A201" t="str">
            <v>Agente quimico 56</v>
          </cell>
          <cell r="B201" t="str">
            <v>Bromo</v>
          </cell>
          <cell r="C201" t="str">
            <v>laringotraqueitis aguda</v>
          </cell>
          <cell r="D201" t="str">
            <v/>
          </cell>
          <cell r="E201" t="str">
            <v/>
          </cell>
          <cell r="F201" t="str">
            <v>laringotraqueitis aguda</v>
          </cell>
          <cell r="G201" t="str">
            <v/>
          </cell>
        </row>
        <row r="202">
          <cell r="A202" t="str">
            <v>Agente quimico 57</v>
          </cell>
          <cell r="B202" t="str">
            <v>Bromo</v>
          </cell>
          <cell r="C202" t="str">
            <v>Faringitis crónica</v>
          </cell>
          <cell r="D202" t="str">
            <v/>
          </cell>
          <cell r="E202" t="str">
            <v/>
          </cell>
          <cell r="F202" t="str">
            <v>Faringitis crónica</v>
          </cell>
          <cell r="G202" t="str">
            <v/>
          </cell>
        </row>
        <row r="203">
          <cell r="A203" t="str">
            <v>Agente quimico 58</v>
          </cell>
          <cell r="B203" t="str">
            <v>Bromo</v>
          </cell>
          <cell r="C203" t="str">
            <v>Sinusitis crónica</v>
          </cell>
          <cell r="D203" t="str">
            <v/>
          </cell>
          <cell r="E203" t="str">
            <v/>
          </cell>
          <cell r="F203" t="str">
            <v>Sinusitis crónica</v>
          </cell>
          <cell r="G203" t="str">
            <v/>
          </cell>
        </row>
        <row r="204">
          <cell r="A204" t="str">
            <v>Agente quimico 59</v>
          </cell>
          <cell r="B204" t="str">
            <v>Bromo</v>
          </cell>
          <cell r="C204" t="str">
            <v>laringotraqueitis crónica</v>
          </cell>
          <cell r="D204" t="str">
            <v/>
          </cell>
          <cell r="E204" t="str">
            <v/>
          </cell>
          <cell r="F204" t="str">
            <v>laringotraqueitis crónica</v>
          </cell>
          <cell r="G204" t="str">
            <v/>
          </cell>
        </row>
        <row r="205">
          <cell r="A205" t="str">
            <v>Agente quimico 60</v>
          </cell>
          <cell r="B205" t="str">
            <v>Bromo</v>
          </cell>
          <cell r="C205" t="str">
            <v>Bránquitís y neumonitis</v>
          </cell>
          <cell r="D205" t="str">
            <v/>
          </cell>
          <cell r="E205" t="str">
            <v/>
          </cell>
          <cell r="F205" t="str">
            <v>Bránquitís y neumonitis</v>
          </cell>
          <cell r="G205" t="str">
            <v/>
          </cell>
        </row>
        <row r="206">
          <cell r="A206" t="str">
            <v>Agente quimico 61</v>
          </cell>
          <cell r="B206" t="str">
            <v>Bromo</v>
          </cell>
          <cell r="C206" t="str">
            <v>Edema pulmonar</v>
          </cell>
          <cell r="D206" t="str">
            <v/>
          </cell>
          <cell r="E206" t="str">
            <v/>
          </cell>
          <cell r="F206" t="str">
            <v>Edema pulmonar</v>
          </cell>
          <cell r="G206" t="str">
            <v/>
          </cell>
        </row>
        <row r="207">
          <cell r="A207" t="str">
            <v>Agente quimico 62</v>
          </cell>
          <cell r="B207" t="str">
            <v>Bromo</v>
          </cell>
          <cell r="C207" t="str">
            <v>Síndrome de disfunción reactiva de las vías aéreas</v>
          </cell>
          <cell r="D207" t="str">
            <v/>
          </cell>
          <cell r="E207" t="str">
            <v/>
          </cell>
          <cell r="F207" t="str">
            <v>Síndrome de disfunción reactiva de las vías aéreas</v>
          </cell>
          <cell r="G207" t="str">
            <v/>
          </cell>
        </row>
        <row r="208">
          <cell r="A208" t="str">
            <v>Agente quimico 63</v>
          </cell>
          <cell r="B208" t="str">
            <v>Bromo</v>
          </cell>
          <cell r="C208" t="str">
            <v>Bronquíolitis obliterante crónica, enfisema crónico difuso o fibrosis pulmonar crónica</v>
          </cell>
          <cell r="D208" t="str">
            <v/>
          </cell>
          <cell r="E208" t="str">
            <v/>
          </cell>
          <cell r="F208" t="str">
            <v>Bronquíolitis obliterante crónica, enfisema crónico difuso o fibrosis pulmonar crónica</v>
          </cell>
          <cell r="G208" t="str">
            <v/>
          </cell>
        </row>
        <row r="209">
          <cell r="A209" t="str">
            <v>Agente quimico 64</v>
          </cell>
          <cell r="B209" t="str">
            <v>Bromo</v>
          </cell>
          <cell r="C209" t="str">
            <v>Estomatitis ulcerativa crónica</v>
          </cell>
          <cell r="D209" t="str">
            <v/>
          </cell>
          <cell r="E209" t="str">
            <v/>
          </cell>
          <cell r="F209" t="str">
            <v>Estomatitis ulcerativa crónica</v>
          </cell>
          <cell r="G209" t="str">
            <v/>
          </cell>
        </row>
        <row r="210">
          <cell r="A210" t="str">
            <v>Agente quimico 65</v>
          </cell>
          <cell r="B210" t="str">
            <v>Bromo</v>
          </cell>
          <cell r="C210" t="str">
            <v>Dermatitis de contacto por irritantes</v>
          </cell>
          <cell r="D210" t="str">
            <v/>
          </cell>
          <cell r="E210" t="str">
            <v/>
          </cell>
          <cell r="F210" t="str">
            <v>Dermatitis de contacto por irritantes</v>
          </cell>
          <cell r="G210" t="str">
            <v/>
          </cell>
        </row>
        <row r="211">
          <cell r="A211" t="str">
            <v>Agente quimico 66</v>
          </cell>
          <cell r="B211" t="str">
            <v>Bromo</v>
          </cell>
          <cell r="C211" t="str">
            <v>Efectos tóxicos agudos  </v>
          </cell>
          <cell r="D211" t="str">
            <v/>
          </cell>
          <cell r="E211" t="str">
            <v/>
          </cell>
          <cell r="F211" t="str">
            <v>Efectos tóxicos agudos  </v>
          </cell>
          <cell r="G211" t="str">
            <v/>
          </cell>
        </row>
        <row r="212">
          <cell r="A212" t="str">
            <v>Agente quimico 67</v>
          </cell>
          <cell r="B212" t="str">
            <v>Cadmio</v>
          </cell>
          <cell r="C212" t="str">
            <v>Neoplasia maligna de bronquios y de pulmón</v>
          </cell>
          <cell r="D212" t="str">
            <v/>
          </cell>
          <cell r="E212" t="str">
            <v/>
          </cell>
          <cell r="F212" t="str">
            <v>Neoplasia maligna de bronquios y de pulmón</v>
          </cell>
          <cell r="G212" t="str">
            <v/>
          </cell>
        </row>
        <row r="213">
          <cell r="A213" t="str">
            <v>Agente quimico 68</v>
          </cell>
          <cell r="B213" t="str">
            <v>Cadmio</v>
          </cell>
          <cell r="C213" t="str">
            <v>Trastornos del nervio olfatorio</v>
          </cell>
          <cell r="D213" t="str">
            <v/>
          </cell>
          <cell r="E213" t="str">
            <v/>
          </cell>
          <cell r="F213" t="str">
            <v>Trastornos del nervio olfatorio</v>
          </cell>
          <cell r="G213" t="str">
            <v/>
          </cell>
        </row>
        <row r="214">
          <cell r="A214" t="str">
            <v>Agente quimico 69</v>
          </cell>
          <cell r="B214" t="str">
            <v>Cadmio</v>
          </cell>
          <cell r="C214" t="str">
            <v>Bronquitis y neumonitis causada por productos químicos, gases, humos y vapores</v>
          </cell>
          <cell r="D214" t="str">
            <v/>
          </cell>
          <cell r="E214" t="str">
            <v/>
          </cell>
          <cell r="F214" t="str">
            <v>Bronquitis y neumonitis causada por productos químicos, gases, humos y vapores</v>
          </cell>
          <cell r="G214" t="str">
            <v/>
          </cell>
        </row>
        <row r="215">
          <cell r="A215" t="str">
            <v>Agente quimico 70</v>
          </cell>
          <cell r="B215" t="str">
            <v>Cadmio</v>
          </cell>
          <cell r="C215" t="str">
            <v> Edema pulmonar agudo</v>
          </cell>
          <cell r="D215" t="str">
            <v/>
          </cell>
          <cell r="E215" t="str">
            <v/>
          </cell>
          <cell r="F215" t="str">
            <v> Edema pulmonar agudo</v>
          </cell>
          <cell r="G215" t="str">
            <v/>
          </cell>
        </row>
        <row r="216">
          <cell r="A216" t="str">
            <v>Agente quimico 71</v>
          </cell>
          <cell r="B216" t="str">
            <v>Cadmio</v>
          </cell>
          <cell r="C216" t="str">
            <v>Síndrome de disfunción reactiva de las vías aéreas</v>
          </cell>
          <cell r="D216" t="str">
            <v/>
          </cell>
          <cell r="E216" t="str">
            <v/>
          </cell>
          <cell r="F216" t="str">
            <v>Síndrome de disfunción reactiva de las vías aéreas</v>
          </cell>
          <cell r="G216" t="str">
            <v/>
          </cell>
        </row>
        <row r="217">
          <cell r="A217" t="str">
            <v>Agente quimico 72</v>
          </cell>
          <cell r="B217" t="str">
            <v>Cadmio</v>
          </cell>
          <cell r="C217" t="str">
            <v>Bronquiolitis obliterante cadmio</v>
          </cell>
          <cell r="D217" t="str">
            <v/>
          </cell>
          <cell r="E217" t="str">
            <v/>
          </cell>
          <cell r="F217" t="str">
            <v>Bronquiolitis obliterante cadmio</v>
          </cell>
          <cell r="G217" t="str">
            <v/>
          </cell>
        </row>
        <row r="218">
          <cell r="A218" t="str">
            <v>Agente quimico 73</v>
          </cell>
          <cell r="B218" t="str">
            <v>Cadmio</v>
          </cell>
          <cell r="C218" t="str">
            <v>Enfisema intersticial</v>
          </cell>
          <cell r="D218" t="str">
            <v/>
          </cell>
          <cell r="E218" t="str">
            <v/>
          </cell>
          <cell r="F218" t="str">
            <v>Enfisema intersticial</v>
          </cell>
          <cell r="G218" t="str">
            <v/>
          </cell>
        </row>
        <row r="219">
          <cell r="A219" t="str">
            <v>Agente quimico 74</v>
          </cell>
          <cell r="B219" t="str">
            <v>Cadmio</v>
          </cell>
          <cell r="C219" t="str">
            <v>Alteraciones pos-eruptivas Cadmio y sus cadmio</v>
          </cell>
          <cell r="D219" t="str">
            <v/>
          </cell>
          <cell r="E219" t="str">
            <v/>
          </cell>
          <cell r="F219" t="str">
            <v>Alteraciones pos-eruptivas Cadmio y sus cadmio</v>
          </cell>
          <cell r="G219" t="str">
            <v/>
          </cell>
        </row>
        <row r="220">
          <cell r="A220" t="str">
            <v>Agente quimico 75</v>
          </cell>
          <cell r="B220" t="str">
            <v>Cadmio</v>
          </cell>
          <cell r="C220" t="str">
            <v>Gastroenteritis y colitis cadmio</v>
          </cell>
          <cell r="D220" t="str">
            <v/>
          </cell>
          <cell r="E220" t="str">
            <v/>
          </cell>
          <cell r="F220" t="str">
            <v>Gastroenteritis y colitis cadmio</v>
          </cell>
          <cell r="G220" t="str">
            <v/>
          </cell>
        </row>
        <row r="221">
          <cell r="A221" t="str">
            <v>Agente quimico 76</v>
          </cell>
          <cell r="B221" t="str">
            <v>Cadmio</v>
          </cell>
          <cell r="C221" t="str">
            <v>Osteomalacia del adulto para pinturas esmaltes y plásticos. inducida por drogas</v>
          </cell>
          <cell r="D221" t="str">
            <v/>
          </cell>
          <cell r="E221" t="str">
            <v/>
          </cell>
          <cell r="F221" t="str">
            <v>Osteomalacia del adulto para pinturas esmaltes y plásticos. inducida por drogas</v>
          </cell>
          <cell r="G221" t="str">
            <v/>
          </cell>
        </row>
        <row r="222">
          <cell r="A222" t="str">
            <v>Agente quimico 77</v>
          </cell>
          <cell r="B222" t="str">
            <v>Cadmio</v>
          </cell>
          <cell r="C222" t="str">
            <v>Nefropatia túbulo-intersticial</v>
          </cell>
          <cell r="D222" t="str">
            <v/>
          </cell>
          <cell r="E222" t="str">
            <v/>
          </cell>
          <cell r="F222" t="str">
            <v>Nefropatia túbulo-intersticial</v>
          </cell>
          <cell r="G222" t="str">
            <v/>
          </cell>
        </row>
        <row r="223">
          <cell r="A223" t="str">
            <v>Agente quimico 78</v>
          </cell>
          <cell r="B223" t="str">
            <v>Cadmio</v>
          </cell>
          <cell r="C223" t="str">
            <v>Efectos tóxicos agudos</v>
          </cell>
          <cell r="D223" t="str">
            <v/>
          </cell>
          <cell r="E223" t="str">
            <v/>
          </cell>
          <cell r="F223" t="str">
            <v>Efectos tóxicos agudos</v>
          </cell>
          <cell r="G223" t="str">
            <v/>
          </cell>
        </row>
        <row r="224">
          <cell r="A224" t="str">
            <v>Agente quimico 79</v>
          </cell>
          <cell r="B224" t="str">
            <v>Cadmio</v>
          </cell>
          <cell r="C224" t="str">
            <v>Neoplasia maligna de vejiga</v>
          </cell>
          <cell r="D224" t="str">
            <v/>
          </cell>
          <cell r="E224" t="str">
            <v/>
          </cell>
          <cell r="F224" t="str">
            <v>Neoplasia maligna de vejiga</v>
          </cell>
          <cell r="G224" t="str">
            <v/>
          </cell>
        </row>
        <row r="225">
          <cell r="A225" t="str">
            <v>Agente quimico 80</v>
          </cell>
          <cell r="B225" t="str">
            <v>Carburos metálicos de tungsteno </v>
          </cell>
          <cell r="C225" t="str">
            <v>Otras rinitis alérgicas</v>
          </cell>
          <cell r="D225" t="str">
            <v/>
          </cell>
          <cell r="E225" t="str">
            <v/>
          </cell>
          <cell r="F225" t="str">
            <v>Otras rinitis alérgicas</v>
          </cell>
          <cell r="G225" t="str">
            <v/>
          </cell>
        </row>
        <row r="226">
          <cell r="A226" t="str">
            <v>Agente quimico 81</v>
          </cell>
          <cell r="B226" t="str">
            <v>Carburos metálicos de tungsteno </v>
          </cell>
          <cell r="C226" t="str">
            <v>Asma</v>
          </cell>
          <cell r="D226" t="str">
            <v/>
          </cell>
          <cell r="E226" t="str">
            <v/>
          </cell>
          <cell r="F226" t="str">
            <v>Asma</v>
          </cell>
          <cell r="G226" t="str">
            <v/>
          </cell>
        </row>
        <row r="227">
          <cell r="A227" t="str">
            <v>Agente quimico 82</v>
          </cell>
          <cell r="B227" t="str">
            <v>Carburos metálicos de tungsteno </v>
          </cell>
          <cell r="C227" t="str">
            <v>Neumoconiosis</v>
          </cell>
          <cell r="D227" t="str">
            <v/>
          </cell>
          <cell r="E227" t="str">
            <v/>
          </cell>
          <cell r="F227" t="str">
            <v>Neumoconiosis</v>
          </cell>
          <cell r="G227" t="str">
            <v/>
          </cell>
        </row>
        <row r="228">
          <cell r="A228" t="str">
            <v>Agente quimico 83</v>
          </cell>
          <cell r="B228" t="str">
            <v>Cloro</v>
          </cell>
          <cell r="C228" t="str">
            <v>Rinitis crónica</v>
          </cell>
          <cell r="D228" t="str">
            <v/>
          </cell>
          <cell r="E228" t="str">
            <v/>
          </cell>
          <cell r="F228" t="str">
            <v>Rinitis crónica</v>
          </cell>
          <cell r="G228" t="str">
            <v/>
          </cell>
        </row>
        <row r="229">
          <cell r="A229" t="str">
            <v>Agente quimico 84</v>
          </cell>
          <cell r="B229" t="str">
            <v>Cloro</v>
          </cell>
          <cell r="C229" t="str">
            <v>Bronquitis</v>
          </cell>
          <cell r="D229" t="str">
            <v/>
          </cell>
          <cell r="E229" t="str">
            <v/>
          </cell>
          <cell r="F229" t="str">
            <v>Bronquitis</v>
          </cell>
          <cell r="G229" t="str">
            <v/>
          </cell>
        </row>
        <row r="230">
          <cell r="A230" t="str">
            <v>Agente quimico 85</v>
          </cell>
          <cell r="B230" t="str">
            <v>Cloro</v>
          </cell>
          <cell r="C230" t="str">
            <v>Edema pulmonar agudo</v>
          </cell>
          <cell r="D230" t="str">
            <v/>
          </cell>
          <cell r="E230" t="str">
            <v/>
          </cell>
          <cell r="F230" t="str">
            <v>Edema pulmonar agudo</v>
          </cell>
          <cell r="G230" t="str">
            <v/>
          </cell>
        </row>
        <row r="231">
          <cell r="A231" t="str">
            <v>Agente quimico 86</v>
          </cell>
          <cell r="B231" t="str">
            <v>Cloro</v>
          </cell>
          <cell r="C231" t="str">
            <v>Síndrome de disfunción reactiva de las vías aéreas</v>
          </cell>
          <cell r="D231" t="str">
            <v/>
          </cell>
          <cell r="E231" t="str">
            <v/>
          </cell>
          <cell r="F231" t="str">
            <v>Síndrome de disfunción reactiva de las vías aéreas</v>
          </cell>
          <cell r="G231" t="str">
            <v/>
          </cell>
        </row>
        <row r="232">
          <cell r="A232" t="str">
            <v>Agente quimico 87</v>
          </cell>
          <cell r="B232" t="str">
            <v>Cloro</v>
          </cell>
          <cell r="C232" t="str">
            <v>Bronquiolitis obliterante crónica, enfisema crónico difuso O fibrosis pulmonar crónica</v>
          </cell>
          <cell r="D232" t="str">
            <v/>
          </cell>
          <cell r="E232" t="str">
            <v/>
          </cell>
          <cell r="F232" t="str">
            <v>Bronquiolitis obliterante crónica, enfisema crónico difuso O fibrosis pulmonar crónica</v>
          </cell>
          <cell r="G232" t="str">
            <v/>
          </cell>
        </row>
        <row r="233">
          <cell r="A233" t="str">
            <v>Agente quimico 88</v>
          </cell>
          <cell r="B233" t="str">
            <v>Cloro</v>
          </cell>
          <cell r="C233" t="str">
            <v>Efectos tóxicos agudos</v>
          </cell>
          <cell r="D233" t="str">
            <v/>
          </cell>
          <cell r="E233" t="str">
            <v/>
          </cell>
          <cell r="F233" t="str">
            <v>Efectos tóxicos agudos</v>
          </cell>
          <cell r="G233" t="str">
            <v/>
          </cell>
        </row>
        <row r="234">
          <cell r="A234" t="str">
            <v>Agente quimico 89</v>
          </cell>
          <cell r="B234" t="str">
            <v>Cromo</v>
          </cell>
          <cell r="C234" t="str">
            <v>Neoplasia maligna</v>
          </cell>
          <cell r="D234" t="str">
            <v/>
          </cell>
          <cell r="E234" t="str">
            <v/>
          </cell>
          <cell r="F234" t="str">
            <v>Neoplasia maligna</v>
          </cell>
          <cell r="G234" t="str">
            <v/>
          </cell>
        </row>
        <row r="235">
          <cell r="A235" t="str">
            <v>Agente quimico 90</v>
          </cell>
          <cell r="B235" t="str">
            <v>Cromo</v>
          </cell>
          <cell r="C235" t="str">
            <v>Otras rinitis alérgicas</v>
          </cell>
          <cell r="D235" t="str">
            <v/>
          </cell>
          <cell r="E235" t="str">
            <v/>
          </cell>
          <cell r="F235" t="str">
            <v>Otras rinitis alérgicas</v>
          </cell>
          <cell r="G235" t="str">
            <v/>
          </cell>
        </row>
        <row r="236">
          <cell r="A236" t="str">
            <v>Agente quimico 91</v>
          </cell>
          <cell r="B236" t="str">
            <v>Cromo</v>
          </cell>
          <cell r="C236" t="str">
            <v>Rinitis crónica</v>
          </cell>
          <cell r="D236" t="str">
            <v/>
          </cell>
          <cell r="E236" t="str">
            <v/>
          </cell>
          <cell r="F236" t="str">
            <v>Rinitis crónica</v>
          </cell>
          <cell r="G236" t="str">
            <v/>
          </cell>
        </row>
        <row r="237">
          <cell r="A237" t="str">
            <v>Agente quimico 92</v>
          </cell>
          <cell r="B237" t="str">
            <v>Cromo</v>
          </cell>
          <cell r="C237" t="str">
            <v>Ulceración o necrosis</v>
          </cell>
          <cell r="D237" t="str">
            <v/>
          </cell>
          <cell r="E237" t="str">
            <v/>
          </cell>
          <cell r="F237" t="str">
            <v>Ulceración o necrosis</v>
          </cell>
          <cell r="G237" t="str">
            <v/>
          </cell>
        </row>
        <row r="238">
          <cell r="A238" t="str">
            <v>Agente quimico 93</v>
          </cell>
          <cell r="B238" t="str">
            <v>Cromo</v>
          </cell>
          <cell r="C238" t="str">
            <v>Asma</v>
          </cell>
          <cell r="D238" t="str">
            <v/>
          </cell>
          <cell r="E238" t="str">
            <v/>
          </cell>
          <cell r="F238" t="str">
            <v>Asma</v>
          </cell>
          <cell r="G238" t="str">
            <v/>
          </cell>
        </row>
        <row r="239">
          <cell r="A239" t="str">
            <v>Agente quimico 94</v>
          </cell>
          <cell r="B239" t="str">
            <v>Cromo</v>
          </cell>
          <cell r="C239" t="str">
            <v>Dermatosis</v>
          </cell>
          <cell r="D239" t="str">
            <v/>
          </cell>
          <cell r="E239" t="str">
            <v/>
          </cell>
          <cell r="F239" t="str">
            <v>Dermatosis</v>
          </cell>
          <cell r="G239" t="str">
            <v/>
          </cell>
        </row>
        <row r="240">
          <cell r="A240" t="str">
            <v>Agente quimico 95</v>
          </cell>
          <cell r="B240" t="str">
            <v>Cromo</v>
          </cell>
          <cell r="C240" t="str">
            <v>Dermatitis</v>
          </cell>
          <cell r="D240" t="str">
            <v/>
          </cell>
          <cell r="E240" t="str">
            <v/>
          </cell>
          <cell r="F240" t="str">
            <v>Dermatitis</v>
          </cell>
          <cell r="G240" t="str">
            <v/>
          </cell>
        </row>
        <row r="241">
          <cell r="A241" t="str">
            <v>Agente quimico 96</v>
          </cell>
          <cell r="B241" t="str">
            <v>Cromo</v>
          </cell>
          <cell r="C241" t="str">
            <v>Ulcera crónica de la piel</v>
          </cell>
          <cell r="D241" t="str">
            <v/>
          </cell>
          <cell r="E241" t="str">
            <v/>
          </cell>
          <cell r="F241" t="str">
            <v>Ulcera crónica de la piel</v>
          </cell>
          <cell r="G241" t="str">
            <v/>
          </cell>
        </row>
        <row r="242">
          <cell r="A242" t="str">
            <v>Agente quimico 97</v>
          </cell>
          <cell r="B242" t="str">
            <v>Cromo</v>
          </cell>
          <cell r="C242" t="str">
            <v>Tumor maligno de la fosa nasal</v>
          </cell>
          <cell r="D242" t="str">
            <v/>
          </cell>
          <cell r="E242" t="str">
            <v/>
          </cell>
          <cell r="F242" t="str">
            <v>Tumor maligno de la fosa nasal</v>
          </cell>
          <cell r="G242" t="str">
            <v/>
          </cell>
        </row>
        <row r="243">
          <cell r="A243" t="str">
            <v>Agente quimico 98</v>
          </cell>
          <cell r="B243" t="str">
            <v>Fosforo</v>
          </cell>
          <cell r="C243" t="str">
            <v>Polineuropatla</v>
          </cell>
          <cell r="D243" t="str">
            <v/>
          </cell>
          <cell r="E243" t="str">
            <v/>
          </cell>
          <cell r="F243" t="str">
            <v>Polineuropatla</v>
          </cell>
          <cell r="G243" t="str">
            <v/>
          </cell>
        </row>
        <row r="244">
          <cell r="A244" t="str">
            <v>Agente quimico 99</v>
          </cell>
          <cell r="B244" t="str">
            <v>Fosforo</v>
          </cell>
          <cell r="C244" t="str">
            <v>Dermatitis</v>
          </cell>
          <cell r="D244" t="str">
            <v/>
          </cell>
          <cell r="E244" t="str">
            <v/>
          </cell>
          <cell r="F244" t="str">
            <v>Dermatitis</v>
          </cell>
          <cell r="G244" t="str">
            <v/>
          </cell>
        </row>
        <row r="245">
          <cell r="A245" t="str">
            <v>Agente quimico 100</v>
          </cell>
          <cell r="B245" t="str">
            <v>Fosforo</v>
          </cell>
          <cell r="C245" t="str">
            <v>Osteomalacia</v>
          </cell>
          <cell r="D245" t="str">
            <v/>
          </cell>
          <cell r="E245" t="str">
            <v/>
          </cell>
          <cell r="F245" t="str">
            <v>Osteomalacia</v>
          </cell>
          <cell r="G245" t="str">
            <v/>
          </cell>
        </row>
        <row r="246">
          <cell r="A246" t="str">
            <v>Agente quimico 101</v>
          </cell>
          <cell r="B246" t="str">
            <v>Fosforo</v>
          </cell>
          <cell r="C246" t="str">
            <v>Osteonecrosis</v>
          </cell>
          <cell r="D246" t="str">
            <v/>
          </cell>
          <cell r="E246" t="str">
            <v/>
          </cell>
          <cell r="F246" t="str">
            <v>Osteonecrosis</v>
          </cell>
          <cell r="G246" t="str">
            <v/>
          </cell>
        </row>
        <row r="247">
          <cell r="A247" t="str">
            <v>Agente quimico 102</v>
          </cell>
          <cell r="B247" t="str">
            <v>Fosforo</v>
          </cell>
          <cell r="C247" t="str">
            <v>Intoxicación aguda</v>
          </cell>
          <cell r="D247" t="str">
            <v/>
          </cell>
          <cell r="E247" t="str">
            <v/>
          </cell>
          <cell r="F247" t="str">
            <v>Intoxicación aguda</v>
          </cell>
          <cell r="G247" t="str">
            <v/>
          </cell>
        </row>
        <row r="248">
          <cell r="A248" t="str">
            <v>Agente quimico 103</v>
          </cell>
          <cell r="B248" t="str">
            <v>Hidrocarburos alifáticol;l o aromáticos</v>
          </cell>
          <cell r="C248" t="str">
            <v>Angiosarcoma de hígado alifáticos</v>
          </cell>
          <cell r="D248" t="str">
            <v/>
          </cell>
          <cell r="E248" t="str">
            <v/>
          </cell>
          <cell r="F248" t="str">
            <v>Angiosarcoma de hígado alifáticos</v>
          </cell>
          <cell r="G248" t="str">
            <v/>
          </cell>
        </row>
        <row r="249">
          <cell r="A249" t="str">
            <v>Agente quimico 104</v>
          </cell>
          <cell r="B249" t="str">
            <v>Hidrocarburos alifáticol;l o aromáticos</v>
          </cell>
          <cell r="C249" t="str">
            <v>Neoplasia maligna</v>
          </cell>
          <cell r="D249" t="str">
            <v/>
          </cell>
          <cell r="E249" t="str">
            <v/>
          </cell>
          <cell r="F249" t="str">
            <v>Neoplasia maligna</v>
          </cell>
          <cell r="G249" t="str">
            <v/>
          </cell>
        </row>
        <row r="250">
          <cell r="A250" t="str">
            <v>Agente quimico 105</v>
          </cell>
          <cell r="B250" t="str">
            <v>Hidrocarburos alifáticol;l o aromáticos</v>
          </cell>
          <cell r="C250" t="str">
            <v>Hipotiroidismo</v>
          </cell>
          <cell r="D250" t="str">
            <v/>
          </cell>
          <cell r="E250" t="str">
            <v/>
          </cell>
          <cell r="F250" t="str">
            <v>Hipotiroidismo</v>
          </cell>
          <cell r="G250" t="str">
            <v/>
          </cell>
        </row>
        <row r="251">
          <cell r="A251" t="str">
            <v>Agente quimico 106</v>
          </cell>
          <cell r="B251" t="str">
            <v>Hidrocarburos alifáticol;l o aromáticos</v>
          </cell>
          <cell r="C251" t="str">
            <v>Otras portirias</v>
          </cell>
          <cell r="D251" t="str">
            <v/>
          </cell>
          <cell r="E251" t="str">
            <v/>
          </cell>
          <cell r="F251" t="str">
            <v>Otras portirias</v>
          </cell>
          <cell r="G251" t="str">
            <v/>
          </cell>
        </row>
        <row r="252">
          <cell r="A252" t="str">
            <v>Agente quimico 107</v>
          </cell>
          <cell r="B252" t="str">
            <v>Hidrocarburos alifáticol;l o aromáticos</v>
          </cell>
          <cell r="C252" t="str">
            <v>Delirium no sobrepuesto</v>
          </cell>
          <cell r="D252" t="str">
            <v/>
          </cell>
          <cell r="E252" t="str">
            <v/>
          </cell>
          <cell r="F252" t="str">
            <v>Delirium no sobrepuesto</v>
          </cell>
          <cell r="G252" t="str">
            <v/>
          </cell>
        </row>
        <row r="253">
          <cell r="A253" t="str">
            <v>Agente quimico 108</v>
          </cell>
          <cell r="B253" t="str">
            <v>Hidrocarburos alifáticol;l o aromáticos</v>
          </cell>
          <cell r="C253" t="str">
            <v>Otros trastornos mentales</v>
          </cell>
          <cell r="D253" t="str">
            <v/>
          </cell>
          <cell r="E253" t="str">
            <v/>
          </cell>
          <cell r="F253" t="str">
            <v>Otros trastornos mentales</v>
          </cell>
          <cell r="G253" t="str">
            <v/>
          </cell>
        </row>
        <row r="254">
          <cell r="A254" t="str">
            <v>Agente quimico 109</v>
          </cell>
          <cell r="B254" t="str">
            <v>Hidrocarburos alifáticol;l o aromáticos</v>
          </cell>
          <cell r="C254" t="str">
            <v>Trastornos de personalidad</v>
          </cell>
          <cell r="D254" t="str">
            <v/>
          </cell>
          <cell r="E254" t="str">
            <v/>
          </cell>
          <cell r="F254" t="str">
            <v>Trastornos de personalidad</v>
          </cell>
          <cell r="G254" t="str">
            <v/>
          </cell>
        </row>
        <row r="255">
          <cell r="A255" t="str">
            <v>Agente quimico 110</v>
          </cell>
          <cell r="B255" t="str">
            <v>Hidrocarburos alifáticol;l o aromáticos</v>
          </cell>
          <cell r="C255" t="str">
            <v>Episodios depresivos</v>
          </cell>
          <cell r="D255" t="str">
            <v/>
          </cell>
          <cell r="E255" t="str">
            <v/>
          </cell>
          <cell r="F255" t="str">
            <v>Episodios depresivos</v>
          </cell>
          <cell r="G255" t="str">
            <v/>
          </cell>
        </row>
        <row r="256">
          <cell r="A256" t="str">
            <v>Agente quimico 111</v>
          </cell>
          <cell r="B256" t="str">
            <v>Hidrocarburos alifáticol;l o aromáticos</v>
          </cell>
          <cell r="C256" t="str">
            <v>Neurastenia</v>
          </cell>
          <cell r="D256" t="str">
            <v/>
          </cell>
          <cell r="E256" t="str">
            <v/>
          </cell>
          <cell r="F256" t="str">
            <v>Neurastenia</v>
          </cell>
          <cell r="G256" t="str">
            <v/>
          </cell>
        </row>
        <row r="257">
          <cell r="A257" t="str">
            <v>Agente quimico 112</v>
          </cell>
          <cell r="B257" t="str">
            <v>Hidrocarburos alifáticol;l o aromáticos</v>
          </cell>
          <cell r="C257" t="str">
            <v>Otras formas específicas de temblor</v>
          </cell>
          <cell r="D257" t="str">
            <v/>
          </cell>
          <cell r="E257" t="str">
            <v/>
          </cell>
          <cell r="F257" t="str">
            <v>Otras formas específicas de temblor</v>
          </cell>
          <cell r="G257" t="str">
            <v/>
          </cell>
        </row>
        <row r="258">
          <cell r="A258" t="str">
            <v>Agente quimico 113</v>
          </cell>
          <cell r="B258" t="str">
            <v>Hidrocarburos alifáticol;l o aromáticos</v>
          </cell>
          <cell r="C258" t="str">
            <v>Trastorno extrapiramidal de movimiento no especifico</v>
          </cell>
          <cell r="D258" t="str">
            <v/>
          </cell>
          <cell r="E258" t="str">
            <v/>
          </cell>
          <cell r="F258" t="str">
            <v>Trastorno extrapiramidal de movimiento no especifico</v>
          </cell>
          <cell r="G258" t="str">
            <v/>
          </cell>
        </row>
        <row r="259">
          <cell r="A259" t="str">
            <v>Agente quimico 114</v>
          </cell>
          <cell r="B259" t="str">
            <v>Hidrocarburos alifáticol;l o aromáticos</v>
          </cell>
          <cell r="C259" t="str">
            <v>Trastornos del nervio trigémino</v>
          </cell>
          <cell r="D259" t="str">
            <v/>
          </cell>
          <cell r="E259" t="str">
            <v/>
          </cell>
          <cell r="F259" t="str">
            <v>Trastornos del nervio trigémino</v>
          </cell>
          <cell r="G259" t="str">
            <v/>
          </cell>
        </row>
        <row r="260">
          <cell r="A260" t="str">
            <v>Agente quimico 115</v>
          </cell>
          <cell r="B260" t="str">
            <v>Hidrocarburos alifáticol;l o aromáticos</v>
          </cell>
          <cell r="C260" t="str">
            <v>Polineuropatia debida a otros agentes tóxicos</v>
          </cell>
          <cell r="D260" t="str">
            <v/>
          </cell>
          <cell r="E260" t="str">
            <v/>
          </cell>
          <cell r="F260" t="str">
            <v>Polineuropatia debida a otros agentes tóxicos</v>
          </cell>
          <cell r="G260" t="str">
            <v/>
          </cell>
        </row>
        <row r="261">
          <cell r="A261" t="str">
            <v>Agente quimico 116</v>
          </cell>
          <cell r="B261" t="str">
            <v>Hidrocarburos alifáticol;l o aromáticos</v>
          </cell>
          <cell r="C261" t="str">
            <v>Encefalopatia tóxica</v>
          </cell>
          <cell r="D261" t="str">
            <v/>
          </cell>
          <cell r="E261" t="str">
            <v/>
          </cell>
          <cell r="F261" t="str">
            <v>Encefalopatia tóxica</v>
          </cell>
          <cell r="G261" t="str">
            <v/>
          </cell>
        </row>
        <row r="262">
          <cell r="A262" t="str">
            <v>Agente quimico 117</v>
          </cell>
          <cell r="B262" t="str">
            <v>Hidrocarburos alifáticol;l o aromáticos</v>
          </cell>
          <cell r="C262" t="str">
            <v>Conjuntivitis</v>
          </cell>
          <cell r="D262" t="str">
            <v/>
          </cell>
          <cell r="E262" t="str">
            <v/>
          </cell>
          <cell r="F262" t="str">
            <v>Conjuntivitis</v>
          </cell>
          <cell r="G262" t="str">
            <v/>
          </cell>
        </row>
        <row r="263">
          <cell r="A263" t="str">
            <v>Agente quimico 118</v>
          </cell>
          <cell r="B263" t="str">
            <v>Hidrocarburos alifáticol;l o aromáticos</v>
          </cell>
          <cell r="C263" t="str">
            <v>Neuritis óptica</v>
          </cell>
          <cell r="D263" t="str">
            <v/>
          </cell>
          <cell r="E263" t="str">
            <v/>
          </cell>
          <cell r="F263" t="str">
            <v>Neuritis óptica</v>
          </cell>
          <cell r="G263" t="str">
            <v/>
          </cell>
        </row>
        <row r="264">
          <cell r="A264" t="str">
            <v>Agente quimico 119</v>
          </cell>
          <cell r="B264" t="str">
            <v>Hidrocarburos alifáticol;l o aromáticos</v>
          </cell>
          <cell r="C264" t="str">
            <v>Disturbios visuales subjetivos</v>
          </cell>
          <cell r="D264" t="str">
            <v/>
          </cell>
          <cell r="E264" t="str">
            <v/>
          </cell>
          <cell r="F264" t="str">
            <v>Disturbios visuales subjetivos</v>
          </cell>
          <cell r="G264" t="str">
            <v/>
          </cell>
        </row>
        <row r="265">
          <cell r="A265" t="str">
            <v>Agente quimico 120</v>
          </cell>
          <cell r="B265" t="str">
            <v>Hidrocarburos alifáticol;l o aromáticos</v>
          </cell>
          <cell r="C265" t="str">
            <v>Otros vértigos periféricos</v>
          </cell>
          <cell r="D265" t="str">
            <v/>
          </cell>
          <cell r="E265" t="str">
            <v/>
          </cell>
          <cell r="F265" t="str">
            <v>Otros vértigos periféricos</v>
          </cell>
          <cell r="G265" t="str">
            <v/>
          </cell>
        </row>
        <row r="266">
          <cell r="A266" t="str">
            <v>Agente quimico 121</v>
          </cell>
          <cell r="B266" t="str">
            <v>Hidrocarburos alifáticol;l o aromáticos</v>
          </cell>
          <cell r="C266" t="str">
            <v>Laberintitis</v>
          </cell>
          <cell r="D266" t="str">
            <v/>
          </cell>
          <cell r="E266" t="str">
            <v/>
          </cell>
          <cell r="F266" t="str">
            <v>Laberintitis</v>
          </cell>
          <cell r="G266" t="str">
            <v/>
          </cell>
        </row>
        <row r="267">
          <cell r="A267" t="str">
            <v>Agente quimico 122</v>
          </cell>
          <cell r="B267" t="str">
            <v>Hidrocarburos alifáticol;l o aromáticos</v>
          </cell>
          <cell r="C267" t="str">
            <v>Hipoacusia ototóxica</v>
          </cell>
          <cell r="D267" t="str">
            <v/>
          </cell>
          <cell r="E267" t="str">
            <v/>
          </cell>
          <cell r="F267" t="str">
            <v>Hipoacusia ototóxica</v>
          </cell>
          <cell r="G267" t="str">
            <v/>
          </cell>
        </row>
        <row r="268">
          <cell r="A268" t="str">
            <v>Agente quimico 123</v>
          </cell>
          <cell r="B268" t="str">
            <v>Hidrocarburos alifáticol;l o aromáticos</v>
          </cell>
          <cell r="C268" t="str">
            <v>Paro cardiorrespiratorio</v>
          </cell>
          <cell r="D268" t="str">
            <v/>
          </cell>
          <cell r="E268" t="str">
            <v/>
          </cell>
          <cell r="F268" t="str">
            <v>Paro cardiorrespiratorio</v>
          </cell>
          <cell r="G268" t="str">
            <v/>
          </cell>
        </row>
        <row r="269">
          <cell r="A269" t="str">
            <v>Agente quimico 124</v>
          </cell>
          <cell r="B269" t="str">
            <v>Hidrocarburos alifáticol;l o aromáticos</v>
          </cell>
          <cell r="C269" t="str">
            <v>Arritmias cardiacas</v>
          </cell>
          <cell r="D269" t="str">
            <v/>
          </cell>
          <cell r="E269" t="str">
            <v/>
          </cell>
          <cell r="F269" t="str">
            <v>Arritmias cardiacas</v>
          </cell>
          <cell r="G269" t="str">
            <v/>
          </cell>
        </row>
        <row r="270">
          <cell r="A270" t="str">
            <v>Agente quimico 125</v>
          </cell>
          <cell r="B270" t="str">
            <v>Hidrocarburos alifáticol;l o aromáticos</v>
          </cell>
          <cell r="C270" t="str">
            <v>Síndrome de Raynaud</v>
          </cell>
          <cell r="D270" t="str">
            <v/>
          </cell>
          <cell r="E270" t="str">
            <v/>
          </cell>
          <cell r="F270" t="str">
            <v>Síndrome de Raynaud</v>
          </cell>
          <cell r="G270" t="str">
            <v/>
          </cell>
        </row>
        <row r="271">
          <cell r="A271" t="str">
            <v>Agente quimico 126</v>
          </cell>
          <cell r="B271" t="str">
            <v>Hidrocarburos alifáticol;l o aromáticos</v>
          </cell>
          <cell r="C271" t="str">
            <v>Acrocianosis Y acroparestesias</v>
          </cell>
          <cell r="D271" t="str">
            <v/>
          </cell>
          <cell r="E271" t="str">
            <v/>
          </cell>
          <cell r="F271" t="str">
            <v>Acrocianosis Y acroparestesias</v>
          </cell>
          <cell r="G271" t="str">
            <v/>
          </cell>
        </row>
        <row r="272">
          <cell r="A272" t="str">
            <v>Agente quimico 127</v>
          </cell>
          <cell r="B272" t="str">
            <v>Hidrocarburos alifáticol;l o aromáticos</v>
          </cell>
          <cell r="C272" t="str">
            <v>Bronquitis y neumonitis causada por productos químicos, gases, humos y</v>
          </cell>
          <cell r="D272" t="str">
            <v/>
          </cell>
          <cell r="E272" t="str">
            <v/>
          </cell>
          <cell r="F272" t="str">
            <v>Bronquitis y neumonitis causada por productos químicos, gases, humos y</v>
          </cell>
          <cell r="G272" t="str">
            <v/>
          </cell>
        </row>
        <row r="273">
          <cell r="A273" t="str">
            <v>Agente quimico 128</v>
          </cell>
          <cell r="B273" t="str">
            <v>Hidrocarburos alifáticol;l o aromáticos</v>
          </cell>
          <cell r="C273" t="str">
            <v>Edema pulmonar agudo causado por productos químicos, gases, humos y vapores</v>
          </cell>
          <cell r="D273" t="str">
            <v/>
          </cell>
          <cell r="E273" t="str">
            <v/>
          </cell>
          <cell r="F273" t="str">
            <v>Edema pulmonar agudo causado por productos químicos, gases, humos y vapores</v>
          </cell>
          <cell r="G273" t="str">
            <v/>
          </cell>
        </row>
        <row r="274">
          <cell r="A274" t="str">
            <v>Agente quimico 129</v>
          </cell>
          <cell r="B274" t="str">
            <v>Hidrocarburos alifáticol;l o aromáticos</v>
          </cell>
          <cell r="C274" t="str">
            <v>Bronquiolitis obliterante crónica, enfisema crónico, difuso o fibrosis pulmonar crónica</v>
          </cell>
          <cell r="D274" t="str">
            <v/>
          </cell>
          <cell r="E274" t="str">
            <v/>
          </cell>
          <cell r="F274" t="str">
            <v>Bronquiolitis obliterante crónica, enfisema crónico, difuso o fibrosis pulmonar crónica</v>
          </cell>
          <cell r="G274" t="str">
            <v/>
          </cell>
        </row>
        <row r="275">
          <cell r="A275" t="str">
            <v>Agente quimico 130</v>
          </cell>
          <cell r="B275" t="str">
            <v>Hidrocarburos alifáticol;l o aromáticos</v>
          </cell>
          <cell r="C275" t="str">
            <v>Enfermedad tóxica del hígado</v>
          </cell>
          <cell r="D275" t="str">
            <v/>
          </cell>
          <cell r="E275" t="str">
            <v/>
          </cell>
          <cell r="F275" t="str">
            <v>Enfermedad tóxica del hígado</v>
          </cell>
          <cell r="G275" t="str">
            <v/>
          </cell>
        </row>
        <row r="276">
          <cell r="A276" t="str">
            <v>Agente quimico 131</v>
          </cell>
          <cell r="B276" t="str">
            <v>Hidrocarburos alifáticol;l o aromáticos</v>
          </cell>
          <cell r="C276" t="str">
            <v>Hipertensión portal</v>
          </cell>
          <cell r="D276" t="str">
            <v/>
          </cell>
          <cell r="E276" t="str">
            <v/>
          </cell>
          <cell r="F276" t="str">
            <v>Hipertensión portal</v>
          </cell>
          <cell r="G276" t="str">
            <v/>
          </cell>
        </row>
        <row r="277">
          <cell r="A277" t="str">
            <v>Agente quimico 132</v>
          </cell>
          <cell r="B277" t="str">
            <v>Hidrocarburos alifáticol;l o aromáticos</v>
          </cell>
          <cell r="C277" t="str">
            <v>Dermatosis</v>
          </cell>
          <cell r="D277" t="str">
            <v/>
          </cell>
          <cell r="E277" t="str">
            <v/>
          </cell>
          <cell r="F277" t="str">
            <v>Dermatosis</v>
          </cell>
          <cell r="G277" t="str">
            <v/>
          </cell>
        </row>
        <row r="278">
          <cell r="A278" t="str">
            <v>Agente quimico 133</v>
          </cell>
          <cell r="B278" t="str">
            <v>Hidrocarburos alifáticol;l o aromáticos</v>
          </cell>
          <cell r="C278" t="str">
            <v>Dermatitis de carbono</v>
          </cell>
          <cell r="D278" t="str">
            <v/>
          </cell>
          <cell r="E278" t="str">
            <v/>
          </cell>
          <cell r="F278" t="str">
            <v>Dermatitis de carbono</v>
          </cell>
          <cell r="G278" t="str">
            <v/>
          </cell>
        </row>
        <row r="279">
          <cell r="A279" t="str">
            <v>Agente quimico 134</v>
          </cell>
          <cell r="B279" t="str">
            <v>Hidrocarburos alifáticol;l o aromáticos</v>
          </cell>
          <cell r="C279" t="str">
            <v>Otras formas de quirúrgica</v>
          </cell>
          <cell r="D279" t="str">
            <v/>
          </cell>
          <cell r="E279" t="str">
            <v/>
          </cell>
          <cell r="F279" t="str">
            <v>Otras formas de quirúrgica</v>
          </cell>
          <cell r="G279" t="str">
            <v/>
          </cell>
        </row>
        <row r="280">
          <cell r="A280" t="str">
            <v>Agente quimico 135</v>
          </cell>
          <cell r="B280" t="str">
            <v>Hidrocarburos alifáticol;l o aromáticos</v>
          </cell>
          <cell r="C280" t="str">
            <v>Congelamiento refrigeración</v>
          </cell>
          <cell r="D280" t="str">
            <v/>
          </cell>
          <cell r="E280" t="str">
            <v/>
          </cell>
          <cell r="F280" t="str">
            <v>Congelamiento refrigeración</v>
          </cell>
          <cell r="G280" t="str">
            <v/>
          </cell>
        </row>
        <row r="281">
          <cell r="A281" t="str">
            <v>Agente quimico 136</v>
          </cell>
          <cell r="B281" t="str">
            <v>Hidrocarburos alifáticol;l o aromáticos</v>
          </cell>
          <cell r="C281" t="str">
            <v>Síndrome nefrítico agudo</v>
          </cell>
          <cell r="D281" t="str">
            <v/>
          </cell>
          <cell r="E281" t="str">
            <v/>
          </cell>
          <cell r="F281" t="str">
            <v>Síndrome nefrítico agudo</v>
          </cell>
          <cell r="G281" t="str">
            <v/>
          </cell>
        </row>
        <row r="282">
          <cell r="A282" t="str">
            <v>Agente quimico 137</v>
          </cell>
          <cell r="B282" t="str">
            <v>Hidrocarburos alifáticol;l o aromáticos</v>
          </cell>
          <cell r="C282" t="str">
            <v>Insuficiencia renal</v>
          </cell>
          <cell r="D282" t="str">
            <v/>
          </cell>
          <cell r="E282" t="str">
            <v/>
          </cell>
          <cell r="F282" t="str">
            <v>Insuficiencia renal</v>
          </cell>
          <cell r="G282" t="str">
            <v/>
          </cell>
        </row>
        <row r="283">
          <cell r="A283" t="str">
            <v>Agente quimico 138</v>
          </cell>
          <cell r="B283" t="str">
            <v>Hidrocarburos alifáticol;l o aromáticos</v>
          </cell>
          <cell r="C283" t="str">
            <v>Tumor maligno de próstata o riñón</v>
          </cell>
          <cell r="D283" t="str">
            <v/>
          </cell>
          <cell r="E283" t="str">
            <v/>
          </cell>
          <cell r="F283" t="str">
            <v>Neoplasia maligna</v>
          </cell>
          <cell r="G283" t="str">
            <v/>
          </cell>
        </row>
        <row r="284">
          <cell r="A284" t="str">
            <v>Agente quimico 139</v>
          </cell>
          <cell r="B284" t="str">
            <v>Hidrocarburos alifáticol;l o aromáticos</v>
          </cell>
          <cell r="C284" t="str">
            <v>Leucemia</v>
          </cell>
          <cell r="D284" t="str">
            <v/>
          </cell>
          <cell r="E284" t="str">
            <v/>
          </cell>
          <cell r="F284" t="str">
            <v>Tumor maligno de próstata o riñón</v>
          </cell>
          <cell r="G284" t="str">
            <v/>
          </cell>
        </row>
        <row r="285">
          <cell r="A285" t="str">
            <v>Agente quimico 140</v>
          </cell>
          <cell r="B285" t="str">
            <v>Hidrocarburos alifáticol;l o aromáticos</v>
          </cell>
          <cell r="C285" t="str">
            <v>Mieloma</v>
          </cell>
          <cell r="D285" t="str">
            <v/>
          </cell>
          <cell r="E285" t="str">
            <v/>
          </cell>
          <cell r="F285" t="str">
            <v>Leucemia</v>
          </cell>
          <cell r="G285" t="str">
            <v/>
          </cell>
        </row>
        <row r="286">
          <cell r="A286" t="str">
            <v>Agente quimico 141</v>
          </cell>
          <cell r="B286" t="str">
            <v>Yodo</v>
          </cell>
          <cell r="C286" t="str">
            <v>Conjuntivitis</v>
          </cell>
          <cell r="D286" t="str">
            <v/>
          </cell>
          <cell r="E286" t="str">
            <v/>
          </cell>
          <cell r="F286" t="str">
            <v>Conjuntivitis</v>
          </cell>
          <cell r="G286" t="str">
            <v/>
          </cell>
        </row>
        <row r="287">
          <cell r="A287" t="str">
            <v>Agente quimico 142</v>
          </cell>
          <cell r="B287" t="str">
            <v>Yodo</v>
          </cell>
          <cell r="C287" t="str">
            <v>Faringitis aguda</v>
          </cell>
          <cell r="D287" t="str">
            <v/>
          </cell>
          <cell r="E287" t="str">
            <v/>
          </cell>
          <cell r="F287" t="str">
            <v>Faringitis aguda</v>
          </cell>
          <cell r="G287" t="str">
            <v/>
          </cell>
        </row>
        <row r="288">
          <cell r="A288" t="str">
            <v>Agente quimico 143</v>
          </cell>
          <cell r="B288" t="str">
            <v>Yodo</v>
          </cell>
          <cell r="C288" t="str">
            <v>Laringotraqueitis aguda</v>
          </cell>
          <cell r="D288" t="str">
            <v/>
          </cell>
          <cell r="E288" t="str">
            <v/>
          </cell>
          <cell r="F288" t="str">
            <v>Laringotraqueitis aguda</v>
          </cell>
          <cell r="G288" t="str">
            <v/>
          </cell>
        </row>
        <row r="289">
          <cell r="A289" t="str">
            <v>Agente quimico 144</v>
          </cell>
          <cell r="B289" t="str">
            <v>Yodo</v>
          </cell>
          <cell r="C289" t="str">
            <v>Sinusitis crónica</v>
          </cell>
          <cell r="D289" t="str">
            <v/>
          </cell>
          <cell r="E289" t="str">
            <v/>
          </cell>
          <cell r="F289" t="str">
            <v>Sinusitis crónica</v>
          </cell>
          <cell r="G289" t="str">
            <v/>
          </cell>
        </row>
        <row r="290">
          <cell r="A290" t="str">
            <v>Agente quimico 145</v>
          </cell>
          <cell r="B290" t="str">
            <v>Yodo</v>
          </cell>
          <cell r="C290" t="str">
            <v>Bronquitis y neumonitis causada por productos químicos, gases, humos y vapores</v>
          </cell>
          <cell r="D290" t="str">
            <v/>
          </cell>
          <cell r="E290" t="str">
            <v/>
          </cell>
          <cell r="F290" t="str">
            <v>Bronquitis y neumonitis causada por productos químicos, gases, humos y vapores</v>
          </cell>
          <cell r="G290" t="str">
            <v/>
          </cell>
        </row>
        <row r="291">
          <cell r="A291" t="str">
            <v>Agente quimico 146</v>
          </cell>
          <cell r="B291" t="str">
            <v>Yodo</v>
          </cell>
          <cell r="C291" t="str">
            <v>Edema pulmonar agudo causado por productos químicos, gases, humos y vapores</v>
          </cell>
          <cell r="D291" t="str">
            <v/>
          </cell>
          <cell r="E291" t="str">
            <v/>
          </cell>
          <cell r="F291" t="str">
            <v>Edema pulmonar agudo causado por productos químicos, gases, humos y vapores</v>
          </cell>
          <cell r="G291" t="str">
            <v/>
          </cell>
        </row>
        <row r="292">
          <cell r="A292" t="str">
            <v>Agente quimico 147</v>
          </cell>
          <cell r="B292" t="str">
            <v>Yodo</v>
          </cell>
          <cell r="C292" t="str">
            <v>Síndrome de disfunción reactiva de las vías aéreas</v>
          </cell>
          <cell r="D292" t="str">
            <v/>
          </cell>
          <cell r="E292" t="str">
            <v/>
          </cell>
          <cell r="F292" t="str">
            <v>Síndrome de disfunción reactiva de las vías aéreas</v>
          </cell>
          <cell r="G292" t="str">
            <v/>
          </cell>
        </row>
        <row r="293">
          <cell r="A293" t="str">
            <v>Agente quimico 148</v>
          </cell>
          <cell r="B293" t="str">
            <v>Yodo</v>
          </cell>
          <cell r="C293" t="str">
            <v>Bronquiolitis obliterante crónica, enfisema crónico difuso o fibrosis pulmonar crónica</v>
          </cell>
          <cell r="D293" t="str">
            <v/>
          </cell>
          <cell r="E293" t="str">
            <v/>
          </cell>
          <cell r="F293" t="str">
            <v>Bronquiolitis obliterante crónica, enfisema crónico difuso o fibrosis pulmonar crónica</v>
          </cell>
          <cell r="G293" t="str">
            <v/>
          </cell>
        </row>
        <row r="294">
          <cell r="A294" t="str">
            <v>Agente quimico 149</v>
          </cell>
          <cell r="B294" t="str">
            <v>Yodo</v>
          </cell>
          <cell r="C294" t="str">
            <v>Dermatitis alérgica de contacto</v>
          </cell>
          <cell r="D294" t="str">
            <v/>
          </cell>
          <cell r="E294" t="str">
            <v/>
          </cell>
          <cell r="F294" t="str">
            <v>Dermatitis alérgica de contacto</v>
          </cell>
          <cell r="G294" t="str">
            <v/>
          </cell>
        </row>
        <row r="295">
          <cell r="A295" t="str">
            <v>Agente quimico 150</v>
          </cell>
          <cell r="B295" t="str">
            <v>Yodo</v>
          </cell>
          <cell r="C295" t="str">
            <v>Efectos tóxicos agudos</v>
          </cell>
          <cell r="D295" t="str">
            <v/>
          </cell>
          <cell r="E295" t="str">
            <v/>
          </cell>
          <cell r="F295" t="str">
            <v>Efectos tóxicos agudos</v>
          </cell>
          <cell r="G295" t="str">
            <v/>
          </cell>
        </row>
        <row r="296">
          <cell r="A296" t="str">
            <v>Agente quimico 151</v>
          </cell>
          <cell r="B296" t="str">
            <v>Manganeso</v>
          </cell>
          <cell r="C296" t="str">
            <v>Demencia</v>
          </cell>
          <cell r="D296" t="str">
            <v/>
          </cell>
          <cell r="E296" t="str">
            <v/>
          </cell>
          <cell r="F296" t="str">
            <v>Demencia</v>
          </cell>
          <cell r="G296" t="str">
            <v/>
          </cell>
        </row>
        <row r="297">
          <cell r="A297" t="str">
            <v>Agente quimico 152</v>
          </cell>
          <cell r="B297" t="str">
            <v>Manganeso</v>
          </cell>
          <cell r="C297" t="str">
            <v>Trastornos de personalidad</v>
          </cell>
          <cell r="D297" t="str">
            <v/>
          </cell>
          <cell r="E297" t="str">
            <v/>
          </cell>
          <cell r="F297" t="str">
            <v>Trastornos de personalidad</v>
          </cell>
          <cell r="G297" t="str">
            <v/>
          </cell>
        </row>
        <row r="298">
          <cell r="A298" t="str">
            <v>Agente quimico 153</v>
          </cell>
          <cell r="B298" t="str">
            <v>Manganeso</v>
          </cell>
          <cell r="C298" t="str">
            <v>Trastorno mental orgánico o sintomático no especifico</v>
          </cell>
          <cell r="D298" t="str">
            <v/>
          </cell>
          <cell r="E298" t="str">
            <v/>
          </cell>
          <cell r="F298" t="str">
            <v>Trastorno mental orgánico o sintomático no especifico</v>
          </cell>
          <cell r="G298" t="str">
            <v/>
          </cell>
        </row>
        <row r="299">
          <cell r="A299" t="str">
            <v>Agente quimico 154</v>
          </cell>
          <cell r="B299" t="str">
            <v>Manganeso</v>
          </cell>
          <cell r="C299" t="str">
            <v>Episodios depresivos</v>
          </cell>
          <cell r="D299" t="str">
            <v/>
          </cell>
          <cell r="E299" t="str">
            <v/>
          </cell>
          <cell r="F299" t="str">
            <v>Episodios depresivos</v>
          </cell>
          <cell r="G299" t="str">
            <v/>
          </cell>
        </row>
        <row r="300">
          <cell r="A300" t="str">
            <v>Agente quimico 155</v>
          </cell>
          <cell r="B300" t="str">
            <v>Manganeso</v>
          </cell>
          <cell r="C300" t="str">
            <v>Neurastenia</v>
          </cell>
          <cell r="D300" t="str">
            <v/>
          </cell>
          <cell r="E300" t="str">
            <v/>
          </cell>
          <cell r="F300" t="str">
            <v>Neurastenia</v>
          </cell>
          <cell r="G300" t="str">
            <v/>
          </cell>
        </row>
        <row r="301">
          <cell r="A301" t="str">
            <v>Agente quimico 156</v>
          </cell>
          <cell r="B301" t="str">
            <v>Manganeso</v>
          </cell>
          <cell r="C301" t="str">
            <v>Inflamación corioretiniana</v>
          </cell>
          <cell r="D301" t="str">
            <v/>
          </cell>
          <cell r="E301" t="str">
            <v/>
          </cell>
          <cell r="F301" t="str">
            <v>Inflamación corioretiniana</v>
          </cell>
          <cell r="G301" t="str">
            <v/>
          </cell>
        </row>
        <row r="302">
          <cell r="A302" t="str">
            <v>Agente quimico 157</v>
          </cell>
          <cell r="B302" t="str">
            <v>Manganeso</v>
          </cell>
          <cell r="C302" t="str">
            <v>Bronquitis y neumonitis causada por productos químicos. gases. humos y vapores</v>
          </cell>
          <cell r="D302" t="str">
            <v/>
          </cell>
          <cell r="E302" t="str">
            <v/>
          </cell>
          <cell r="F302" t="str">
            <v>Bronquitis y neumonitis causada por productos químicos. gases. humos y vapores</v>
          </cell>
          <cell r="G302" t="str">
            <v/>
          </cell>
        </row>
        <row r="303">
          <cell r="A303" t="str">
            <v>Agente quimico 158</v>
          </cell>
          <cell r="B303" t="str">
            <v>Manganeso</v>
          </cell>
          <cell r="C303" t="str">
            <v>Bronquiolitis oblíterante crónica. enfisema crónico difuso o fibrosis pulmonar crónica</v>
          </cell>
          <cell r="D303" t="str">
            <v/>
          </cell>
          <cell r="E303" t="str">
            <v/>
          </cell>
          <cell r="F303" t="str">
            <v>Bronquiolitis oblíterante crónica. enfisema crónico difuso o fibrosis pulmonar crónica</v>
          </cell>
          <cell r="G303" t="str">
            <v/>
          </cell>
        </row>
        <row r="304">
          <cell r="A304" t="str">
            <v>Agente quimico 159</v>
          </cell>
          <cell r="B304" t="str">
            <v>Manganeso</v>
          </cell>
          <cell r="C304" t="str">
            <v>Efectos tóxicos agudos</v>
          </cell>
          <cell r="D304" t="str">
            <v/>
          </cell>
          <cell r="E304" t="str">
            <v/>
          </cell>
          <cell r="F304" t="str">
            <v>Efectos tóxicos agudos</v>
          </cell>
          <cell r="G304" t="str">
            <v/>
          </cell>
        </row>
        <row r="305">
          <cell r="A305" t="str">
            <v>Agente quimico 160</v>
          </cell>
          <cell r="B305" t="str">
            <v>Plomo</v>
          </cell>
          <cell r="C305" t="str">
            <v>Otras anemias debidas a trastornos enzimáticos</v>
          </cell>
          <cell r="D305" t="str">
            <v/>
          </cell>
          <cell r="E305" t="str">
            <v/>
          </cell>
          <cell r="F305" t="str">
            <v>Otras anemias debidas a trastornos enzimáticos</v>
          </cell>
          <cell r="G305" t="str">
            <v/>
          </cell>
        </row>
        <row r="306">
          <cell r="A306" t="str">
            <v>Agente quimico 161</v>
          </cell>
          <cell r="B306" t="str">
            <v>Plomo</v>
          </cell>
          <cell r="C306" t="str">
            <v>Anemia sideroblástica secundaria toxinas</v>
          </cell>
          <cell r="D306" t="str">
            <v/>
          </cell>
          <cell r="E306" t="str">
            <v/>
          </cell>
          <cell r="F306" t="str">
            <v>Anemia sideroblástica secundaria toxinas</v>
          </cell>
          <cell r="G306" t="str">
            <v/>
          </cell>
        </row>
        <row r="307">
          <cell r="A307" t="str">
            <v>Agente quimico 162</v>
          </cell>
          <cell r="B307" t="str">
            <v>Plomo</v>
          </cell>
          <cell r="C307" t="str">
            <v>Hipotiroidismo a ocasionado por sustancias exógenas</v>
          </cell>
          <cell r="D307" t="str">
            <v/>
          </cell>
          <cell r="E307" t="str">
            <v/>
          </cell>
          <cell r="F307" t="str">
            <v>Hipotiroidismo a ocasionado por sustancias exógenas</v>
          </cell>
          <cell r="G307" t="str">
            <v/>
          </cell>
        </row>
        <row r="308">
          <cell r="A308" t="str">
            <v>Agente quimico 163</v>
          </cell>
          <cell r="B308" t="str">
            <v>Plomo</v>
          </cell>
          <cell r="C308" t="str">
            <v>Otros trastornos mentales derivados de lesión y disfunción cerebral y de enfermedad física</v>
          </cell>
          <cell r="D308" t="str">
            <v/>
          </cell>
          <cell r="E308" t="str">
            <v/>
          </cell>
          <cell r="F308" t="str">
            <v>Otros trastornos mentales derivados de lesión y disfunción cerebral y de enfermedad física</v>
          </cell>
          <cell r="G308" t="str">
            <v/>
          </cell>
        </row>
        <row r="309">
          <cell r="A309" t="str">
            <v>Agente quimico 164</v>
          </cell>
          <cell r="B309" t="str">
            <v>Plomo</v>
          </cell>
          <cell r="C309" t="str">
            <v>Polineuropatía</v>
          </cell>
          <cell r="D309" t="str">
            <v/>
          </cell>
          <cell r="E309" t="str">
            <v/>
          </cell>
          <cell r="F309" t="str">
            <v>Polineuropatía</v>
          </cell>
          <cell r="G309" t="str">
            <v/>
          </cell>
        </row>
        <row r="310">
          <cell r="A310" t="str">
            <v>Agente quimico 165</v>
          </cell>
          <cell r="B310" t="str">
            <v>Plomo</v>
          </cell>
          <cell r="C310" t="str">
            <v>Encefalopatía tóxica</v>
          </cell>
          <cell r="D310" t="str">
            <v/>
          </cell>
          <cell r="E310" t="str">
            <v/>
          </cell>
          <cell r="F310" t="str">
            <v>Encefalopatía tóxica</v>
          </cell>
          <cell r="G310" t="str">
            <v/>
          </cell>
        </row>
        <row r="311">
          <cell r="A311" t="str">
            <v>Agente quimico 166</v>
          </cell>
          <cell r="B311" t="str">
            <v>Plomo</v>
          </cell>
          <cell r="C311" t="str">
            <v>Hipertensión arterial</v>
          </cell>
          <cell r="D311" t="str">
            <v/>
          </cell>
          <cell r="E311" t="str">
            <v/>
          </cell>
          <cell r="F311" t="str">
            <v>Hipertensión arterial</v>
          </cell>
          <cell r="G311" t="str">
            <v/>
          </cell>
        </row>
        <row r="312">
          <cell r="A312" t="str">
            <v>Agente quimico 167</v>
          </cell>
          <cell r="B312" t="str">
            <v>Plomo</v>
          </cell>
          <cell r="C312" t="str">
            <v>Arritmias. cardíacas</v>
          </cell>
          <cell r="D312" t="str">
            <v/>
          </cell>
          <cell r="E312" t="str">
            <v/>
          </cell>
          <cell r="F312" t="str">
            <v>Arritmias. cardíacas</v>
          </cell>
          <cell r="G312" t="str">
            <v/>
          </cell>
        </row>
        <row r="313">
          <cell r="A313" t="str">
            <v>Agente quimico 168</v>
          </cell>
          <cell r="B313" t="str">
            <v>Plomo</v>
          </cell>
          <cell r="C313" t="str">
            <v>Cólico del plomo</v>
          </cell>
          <cell r="D313" t="str">
            <v/>
          </cell>
          <cell r="E313" t="str">
            <v/>
          </cell>
          <cell r="F313" t="str">
            <v>Cólico del plomo</v>
          </cell>
          <cell r="G313" t="str">
            <v/>
          </cell>
        </row>
        <row r="314">
          <cell r="A314" t="str">
            <v>Agente quimico 169</v>
          </cell>
          <cell r="B314" t="str">
            <v>Plomo</v>
          </cell>
          <cell r="C314" t="str">
            <v>Gota inducida por el plomo</v>
          </cell>
          <cell r="D314" t="str">
            <v/>
          </cell>
          <cell r="E314" t="str">
            <v/>
          </cell>
          <cell r="F314" t="str">
            <v>Gota inducida por el plomo</v>
          </cell>
          <cell r="G314" t="str">
            <v/>
          </cell>
        </row>
        <row r="315">
          <cell r="A315" t="str">
            <v>Agente quimico 170</v>
          </cell>
          <cell r="B315" t="str">
            <v>Plomo</v>
          </cell>
          <cell r="C315" t="str">
            <v>Nefropatía túbulo intersticial</v>
          </cell>
          <cell r="D315" t="str">
            <v/>
          </cell>
          <cell r="E315" t="str">
            <v/>
          </cell>
          <cell r="F315" t="str">
            <v>Nefropatía túbulo intersticial</v>
          </cell>
          <cell r="G315" t="str">
            <v/>
          </cell>
        </row>
        <row r="316">
          <cell r="A316" t="str">
            <v>Agente quimico 171</v>
          </cell>
          <cell r="B316" t="str">
            <v>Plomo</v>
          </cell>
          <cell r="C316" t="str">
            <v>Insuficiencia renal crónica</v>
          </cell>
          <cell r="D316" t="str">
            <v/>
          </cell>
          <cell r="E316" t="str">
            <v/>
          </cell>
          <cell r="F316" t="str">
            <v>Insuficiencia renal crónica</v>
          </cell>
          <cell r="G316" t="str">
            <v/>
          </cell>
        </row>
        <row r="317">
          <cell r="A317" t="str">
            <v>Agente quimico 172</v>
          </cell>
          <cell r="B317" t="str">
            <v>Plomo</v>
          </cell>
          <cell r="C317" t="str">
            <v>Infertilidad masculina</v>
          </cell>
          <cell r="D317" t="str">
            <v/>
          </cell>
          <cell r="E317" t="str">
            <v/>
          </cell>
          <cell r="F317" t="str">
            <v>Infertilidad masculina</v>
          </cell>
          <cell r="G317" t="str">
            <v/>
          </cell>
        </row>
        <row r="318">
          <cell r="A318" t="str">
            <v>Agente quimico 173</v>
          </cell>
          <cell r="B318" t="str">
            <v>Plomo</v>
          </cell>
          <cell r="C318" t="str">
            <v>Efectos tóxicos agudos</v>
          </cell>
          <cell r="D318" t="str">
            <v/>
          </cell>
          <cell r="E318" t="str">
            <v/>
          </cell>
          <cell r="F318" t="str">
            <v>Efectos tóxicos agudos</v>
          </cell>
          <cell r="G318" t="str">
            <v/>
          </cell>
        </row>
        <row r="319">
          <cell r="A319" t="str">
            <v>Agente quimico 174</v>
          </cell>
          <cell r="B319" t="str">
            <v>Plomo</v>
          </cell>
          <cell r="C319" t="str">
            <v>Neoplasia maligna de vejiga</v>
          </cell>
          <cell r="D319" t="str">
            <v/>
          </cell>
          <cell r="E319" t="str">
            <v/>
          </cell>
          <cell r="F319" t="str">
            <v>Neoplasia maligna de vejiga</v>
          </cell>
          <cell r="G319" t="str">
            <v/>
          </cell>
        </row>
        <row r="320">
          <cell r="A320" t="str">
            <v>Agente quimico 175</v>
          </cell>
          <cell r="B320" t="str">
            <v>Plomo</v>
          </cell>
          <cell r="C320" t="str">
            <v>Neoplasia maligna dé bronquios y pulmón</v>
          </cell>
          <cell r="D320" t="str">
            <v/>
          </cell>
          <cell r="E320" t="str">
            <v/>
          </cell>
          <cell r="F320" t="str">
            <v>Neoplasia maligna dé bronquios y pulmón</v>
          </cell>
          <cell r="G320" t="str">
            <v/>
          </cell>
        </row>
        <row r="321">
          <cell r="A321" t="str">
            <v>Agente quimico 176</v>
          </cell>
          <cell r="B321" t="str">
            <v>Monóxido de carbono, cianuro de hidrógeno, sulfuro de hidrogeno</v>
          </cell>
          <cell r="C321" t="str">
            <v>Demencia en otras enfermedades especificas clasificadas en otra sección</v>
          </cell>
          <cell r="D321" t="str">
            <v/>
          </cell>
          <cell r="E321" t="str">
            <v/>
          </cell>
          <cell r="F321" t="str">
            <v>Demencia en otras enfermedades especificas clasificadas en otra sección</v>
          </cell>
          <cell r="G321" t="str">
            <v/>
          </cell>
        </row>
        <row r="322">
          <cell r="A322" t="str">
            <v>Agente quimico 177</v>
          </cell>
          <cell r="B322" t="str">
            <v>Monóxido de carbono, cianuro de hidrógeno, sulfuro de hidrogeno</v>
          </cell>
          <cell r="C322" t="str">
            <v>Trastornos del nervio olfatorio</v>
          </cell>
          <cell r="D322" t="str">
            <v/>
          </cell>
          <cell r="E322" t="str">
            <v/>
          </cell>
          <cell r="F322" t="str">
            <v>Trastornos del nervio olfatorio</v>
          </cell>
          <cell r="G322" t="str">
            <v/>
          </cell>
        </row>
        <row r="323">
          <cell r="A323" t="str">
            <v>Agente quimico 178</v>
          </cell>
          <cell r="B323" t="str">
            <v>Monóxido de carbono, cianuro de hidrógeno, sulfuro de hidrogeno</v>
          </cell>
          <cell r="C323" t="str">
            <v>Encefalopatra tóxica crónica</v>
          </cell>
          <cell r="D323" t="str">
            <v/>
          </cell>
          <cell r="E323" t="str">
            <v/>
          </cell>
          <cell r="F323" t="str">
            <v>Encefalopatra tóxica crónica</v>
          </cell>
          <cell r="G323" t="str">
            <v/>
          </cell>
        </row>
        <row r="324">
          <cell r="A324" t="str">
            <v>Agente quimico 179</v>
          </cell>
          <cell r="B324" t="str">
            <v>Monóxido de carbono, cianuro de hidrógeno, sulfuro de hidrogeno</v>
          </cell>
          <cell r="C324" t="str">
            <v>Conjuntivitis</v>
          </cell>
          <cell r="D324" t="str">
            <v/>
          </cell>
          <cell r="E324" t="str">
            <v/>
          </cell>
          <cell r="F324" t="str">
            <v>Conjuntivitis</v>
          </cell>
          <cell r="G324" t="str">
            <v/>
          </cell>
        </row>
        <row r="325">
          <cell r="A325" t="str">
            <v>Agente quimico 180</v>
          </cell>
          <cell r="B325" t="str">
            <v>Monóxido de carbono, cianuro de hidrógeno, sulfuro de hidrogeno</v>
          </cell>
          <cell r="C325" t="str">
            <v>Queratitis Y queratoconjuntivitis</v>
          </cell>
          <cell r="D325" t="str">
            <v/>
          </cell>
          <cell r="E325" t="str">
            <v/>
          </cell>
          <cell r="F325" t="str">
            <v>Queratitis Y queratoconjuntivitis</v>
          </cell>
          <cell r="G325" t="str">
            <v/>
          </cell>
        </row>
        <row r="326">
          <cell r="A326" t="str">
            <v>Agente quimico 181</v>
          </cell>
          <cell r="B326" t="str">
            <v>Monóxido de carbono, cianuro de hidrógeno, sulfuro de hidrogeno</v>
          </cell>
          <cell r="C326" t="str">
            <v>Angina de pecho</v>
          </cell>
          <cell r="D326" t="str">
            <v/>
          </cell>
          <cell r="E326" t="str">
            <v/>
          </cell>
          <cell r="F326" t="str">
            <v>Angina de pecho</v>
          </cell>
          <cell r="G326" t="str">
            <v/>
          </cell>
        </row>
        <row r="327">
          <cell r="A327" t="str">
            <v>Agente quimico 182</v>
          </cell>
          <cell r="B327" t="str">
            <v>Monóxido de carbono, cianuro de hidrógeno, sulfuro de hidrogeno</v>
          </cell>
          <cell r="C327" t="str">
            <v>Infarto agudo de miocardio</v>
          </cell>
          <cell r="D327" t="str">
            <v/>
          </cell>
          <cell r="E327" t="str">
            <v/>
          </cell>
          <cell r="F327" t="str">
            <v>Infarto agudo de miocardio</v>
          </cell>
          <cell r="G327" t="str">
            <v/>
          </cell>
        </row>
        <row r="328">
          <cell r="A328" t="str">
            <v>Agente quimico 183</v>
          </cell>
          <cell r="B328" t="str">
            <v>Monóxido de carbono, cianuro de hidrógeno, sulfuro de hidrogeno</v>
          </cell>
          <cell r="C328" t="str">
            <v>Paro cardiaco</v>
          </cell>
          <cell r="D328" t="str">
            <v/>
          </cell>
          <cell r="E328" t="str">
            <v/>
          </cell>
          <cell r="F328" t="str">
            <v>Paro cardiaco</v>
          </cell>
          <cell r="G328" t="str">
            <v/>
          </cell>
        </row>
        <row r="329">
          <cell r="A329" t="str">
            <v>Agente quimico 184</v>
          </cell>
          <cell r="B329" t="str">
            <v>Monóxido de carbono, cianuro de hidrógeno, sulfuro de hidrogeno</v>
          </cell>
          <cell r="C329" t="str">
            <v>Arritmias cardiacas</v>
          </cell>
          <cell r="D329" t="str">
            <v/>
          </cell>
          <cell r="E329" t="str">
            <v/>
          </cell>
          <cell r="F329" t="str">
            <v>Arritmias cardiacas</v>
          </cell>
          <cell r="G329" t="str">
            <v/>
          </cell>
        </row>
        <row r="330">
          <cell r="A330" t="str">
            <v>Agente quimico 185</v>
          </cell>
          <cell r="B330" t="str">
            <v>Monóxido de carbono, cianuro de hidrógeno, sulfuro de hidrogeno</v>
          </cell>
          <cell r="C330" t="str">
            <v>Bronquitis y neumonitis causada por productos químicos, gases, humos y vapores</v>
          </cell>
          <cell r="D330" t="str">
            <v/>
          </cell>
          <cell r="E330" t="str">
            <v/>
          </cell>
          <cell r="F330" t="str">
            <v>Bronquitis y neumonitis causada por productos químicos, gases, humos y vapores</v>
          </cell>
          <cell r="G330" t="str">
            <v/>
          </cell>
        </row>
        <row r="331">
          <cell r="A331" t="str">
            <v>Agente quimico 186</v>
          </cell>
          <cell r="B331" t="str">
            <v>Monóxido de carbono, cianuro de hidrógeno, sulfuro de hidrogeno</v>
          </cell>
          <cell r="C331" t="str">
            <v>Edema pulmonar agudo causado por productos químicos, gases, humos y vapores</v>
          </cell>
          <cell r="D331" t="str">
            <v/>
          </cell>
          <cell r="E331" t="str">
            <v/>
          </cell>
          <cell r="F331" t="str">
            <v>Edema pulmonar agudo causado por productos químicos, gases, humos y vapores</v>
          </cell>
          <cell r="G331" t="str">
            <v/>
          </cell>
        </row>
        <row r="332">
          <cell r="A332" t="str">
            <v>Agente quimico 187</v>
          </cell>
          <cell r="B332" t="str">
            <v>Monóxido de carbono, cianuro de hidrógeno, sulfuro de hidrogeno</v>
          </cell>
          <cell r="C332" t="str">
            <v>Síndrome de disfunción reactiva de las vías aéreas</v>
          </cell>
          <cell r="D332" t="str">
            <v/>
          </cell>
          <cell r="E332" t="str">
            <v/>
          </cell>
          <cell r="F332" t="str">
            <v>Síndrome de disfunción reactiva de las vías aéreas</v>
          </cell>
          <cell r="G332" t="str">
            <v/>
          </cell>
        </row>
        <row r="333">
          <cell r="A333" t="str">
            <v>Agente quimico 188</v>
          </cell>
          <cell r="B333" t="str">
            <v>Monóxido de carbono, cianuro de hidrógeno, sulfuro de hidrogeno</v>
          </cell>
          <cell r="C333" t="str">
            <v>Bronquiolitis obliterante crónica, enfisema crónico difuso o fibrosis pulmonar crónica</v>
          </cell>
          <cell r="D333" t="str">
            <v/>
          </cell>
          <cell r="E333" t="str">
            <v/>
          </cell>
          <cell r="F333" t="str">
            <v>Bronquiolitis obliterante crónica, enfisema crónico difuso o fibrosis pulmonar crónica</v>
          </cell>
          <cell r="G333" t="str">
            <v/>
          </cell>
        </row>
        <row r="334">
          <cell r="A334" t="str">
            <v>Agente quimico 189</v>
          </cell>
          <cell r="B334" t="str">
            <v>Monóxido de carbono, cianuro de hidrógeno, sulfuro de hidrogeno</v>
          </cell>
          <cell r="C334" t="str">
            <v>Efectos tóxicos agudos</v>
          </cell>
          <cell r="D334" t="str">
            <v/>
          </cell>
          <cell r="E334" t="str">
            <v/>
          </cell>
          <cell r="F334" t="str">
            <v>Efectos tóxicos agudos</v>
          </cell>
          <cell r="G334" t="str">
            <v/>
          </cell>
        </row>
        <row r="335">
          <cell r="A335" t="str">
            <v>Agente quimico 190</v>
          </cell>
          <cell r="B335" t="str">
            <v>Silice Libre</v>
          </cell>
          <cell r="C335" t="str">
            <v>Neoplasia maligna de Tallado y pulido de rocas que bronquios y de pulmón (</v>
          </cell>
          <cell r="D335" t="str">
            <v/>
          </cell>
          <cell r="E335" t="str">
            <v/>
          </cell>
          <cell r="F335" t="str">
            <v>Neoplasia maligna de Tallado y pulido de rocas que bronquios y de pulmón (</v>
          </cell>
          <cell r="G335" t="str">
            <v/>
          </cell>
        </row>
        <row r="336">
          <cell r="A336" t="str">
            <v>Agente quimico 191</v>
          </cell>
          <cell r="B336" t="str">
            <v>Silice Libre</v>
          </cell>
          <cell r="C336" t="str">
            <v>Enfermedad cardiaca</v>
          </cell>
          <cell r="D336" t="str">
            <v/>
          </cell>
          <cell r="E336" t="str">
            <v/>
          </cell>
          <cell r="F336" t="str">
            <v>Enfermedad cardiaca</v>
          </cell>
          <cell r="G336" t="str">
            <v/>
          </cell>
        </row>
        <row r="337">
          <cell r="A337" t="str">
            <v>Agente quimico 192</v>
          </cell>
          <cell r="B337" t="str">
            <v>Silice Libre</v>
          </cell>
          <cell r="C337" t="str">
            <v>Otras enfermedades pulmonares</v>
          </cell>
          <cell r="D337" t="str">
            <v/>
          </cell>
          <cell r="E337" t="str">
            <v/>
          </cell>
          <cell r="F337" t="str">
            <v>Otras enfermedades pulmonares</v>
          </cell>
          <cell r="G337" t="str">
            <v/>
          </cell>
        </row>
        <row r="338">
          <cell r="A338" t="str">
            <v>Agente quimico 193</v>
          </cell>
          <cell r="B338" t="str">
            <v>Silice Libre</v>
          </cell>
          <cell r="C338" t="str">
            <v> Silicosis</v>
          </cell>
          <cell r="D338" t="str">
            <v/>
          </cell>
          <cell r="E338" t="str">
            <v/>
          </cell>
          <cell r="F338" t="str">
            <v> Silicosis</v>
          </cell>
          <cell r="G338" t="str">
            <v/>
          </cell>
        </row>
        <row r="339">
          <cell r="A339" t="str">
            <v>Agente quimico 194</v>
          </cell>
          <cell r="B339" t="str">
            <v>Silice Libre</v>
          </cell>
          <cell r="C339" t="str">
            <v>Neumoconiosis</v>
          </cell>
          <cell r="D339" t="str">
            <v/>
          </cell>
          <cell r="E339" t="str">
            <v/>
          </cell>
          <cell r="F339" t="str">
            <v>Neumoconiosis</v>
          </cell>
          <cell r="G339" t="str">
            <v/>
          </cell>
        </row>
        <row r="340">
          <cell r="A340" t="str">
            <v>Agente quimico 195</v>
          </cell>
          <cell r="B340" t="str">
            <v>Silice Libre</v>
          </cell>
          <cell r="C340" t="str">
            <v>Síndrome de Caplan</v>
          </cell>
          <cell r="D340" t="str">
            <v/>
          </cell>
          <cell r="E340" t="str">
            <v/>
          </cell>
          <cell r="F340" t="str">
            <v>Síndrome de Caplan</v>
          </cell>
          <cell r="G340" t="str">
            <v/>
          </cell>
        </row>
        <row r="341">
          <cell r="A341" t="str">
            <v>Agente quimico 196</v>
          </cell>
          <cell r="B341" t="str">
            <v>Sulfuro de carbono</v>
          </cell>
          <cell r="C341" t="str">
            <v>Demencia</v>
          </cell>
          <cell r="D341" t="str">
            <v/>
          </cell>
          <cell r="E341" t="str">
            <v/>
          </cell>
          <cell r="F341" t="str">
            <v>Demencia</v>
          </cell>
          <cell r="G341" t="str">
            <v/>
          </cell>
        </row>
        <row r="342">
          <cell r="A342" t="str">
            <v>Agente quimico 197</v>
          </cell>
          <cell r="B342" t="str">
            <v>Sulfuro de carbono</v>
          </cell>
          <cell r="C342" t="str">
            <v>Trastornos de personalidad y Fabricación y utilización de solventes</v>
          </cell>
          <cell r="D342" t="str">
            <v/>
          </cell>
          <cell r="E342" t="str">
            <v/>
          </cell>
          <cell r="F342" t="str">
            <v>Trastornos de personalidad y Fabricación y utilización de solventes</v>
          </cell>
          <cell r="G342" t="str">
            <v/>
          </cell>
        </row>
        <row r="343">
          <cell r="A343" t="str">
            <v>Agente quimico 198</v>
          </cell>
          <cell r="B343" t="str">
            <v>Sulfuro de carbono</v>
          </cell>
          <cell r="C343" t="str">
            <v>Trastorno mental orgánico o Limpieza en seco</v>
          </cell>
          <cell r="D343" t="str">
            <v/>
          </cell>
          <cell r="E343" t="str">
            <v/>
          </cell>
          <cell r="F343" t="str">
            <v>Trastorno mental orgánico o Limpieza en seco</v>
          </cell>
          <cell r="G343" t="str">
            <v/>
          </cell>
        </row>
        <row r="344">
          <cell r="A344" t="str">
            <v>Agente quimico 199</v>
          </cell>
          <cell r="B344" t="str">
            <v>Sulfuro de carbono</v>
          </cell>
          <cell r="C344" t="str">
            <v>Episodios depresivos</v>
          </cell>
          <cell r="D344" t="str">
            <v/>
          </cell>
          <cell r="E344" t="str">
            <v/>
          </cell>
          <cell r="F344" t="str">
            <v>Episodios depresivos</v>
          </cell>
          <cell r="G344" t="str">
            <v/>
          </cell>
        </row>
        <row r="345">
          <cell r="A345" t="str">
            <v>Agente quimico 200</v>
          </cell>
          <cell r="B345" t="str">
            <v>Sulfuro de carbono</v>
          </cell>
          <cell r="C345" t="str">
            <v>Neurastenia</v>
          </cell>
          <cell r="D345" t="str">
            <v/>
          </cell>
          <cell r="E345" t="str">
            <v/>
          </cell>
          <cell r="F345" t="str">
            <v>Neurastenia</v>
          </cell>
          <cell r="G345" t="str">
            <v/>
          </cell>
        </row>
        <row r="346">
          <cell r="A346" t="str">
            <v>Agente quimico 201</v>
          </cell>
          <cell r="B346" t="str">
            <v>Sulfuro de carbono</v>
          </cell>
          <cell r="C346" t="str">
            <v>Polineuropatía debida a otros agentes tóxicos</v>
          </cell>
          <cell r="D346" t="str">
            <v/>
          </cell>
          <cell r="E346" t="str">
            <v/>
          </cell>
          <cell r="F346" t="str">
            <v>Polineuropatía debida a otros agentes tóxicos</v>
          </cell>
          <cell r="G346" t="str">
            <v/>
          </cell>
        </row>
        <row r="347">
          <cell r="A347" t="str">
            <v>Agente quimico 202</v>
          </cell>
          <cell r="B347" t="str">
            <v>Sulfuro de carbono</v>
          </cell>
          <cell r="C347" t="str">
            <v>Encefalopatla tóxica</v>
          </cell>
          <cell r="D347" t="str">
            <v/>
          </cell>
          <cell r="E347" t="str">
            <v/>
          </cell>
          <cell r="F347" t="str">
            <v>Encefalopatla tóxica</v>
          </cell>
          <cell r="G347" t="str">
            <v/>
          </cell>
        </row>
        <row r="348">
          <cell r="A348" t="str">
            <v>Agente quimico 203</v>
          </cell>
          <cell r="B348" t="str">
            <v>Sulfuro de carbono</v>
          </cell>
          <cell r="C348" t="str">
            <v>Neuritis óptica</v>
          </cell>
          <cell r="D348" t="str">
            <v/>
          </cell>
          <cell r="E348" t="str">
            <v/>
          </cell>
          <cell r="F348" t="str">
            <v>Neuritis óptica</v>
          </cell>
          <cell r="G348" t="str">
            <v/>
          </cell>
        </row>
        <row r="349">
          <cell r="A349" t="str">
            <v>Agente quimico 204</v>
          </cell>
          <cell r="B349" t="str">
            <v>Sulfuro de carbono</v>
          </cell>
          <cell r="C349" t="str">
            <v>Angina de pecho</v>
          </cell>
          <cell r="D349" t="str">
            <v/>
          </cell>
          <cell r="E349" t="str">
            <v/>
          </cell>
          <cell r="F349" t="str">
            <v>Angina de pecho</v>
          </cell>
          <cell r="G349" t="str">
            <v/>
          </cell>
        </row>
        <row r="350">
          <cell r="A350" t="str">
            <v>Agente quimico 205</v>
          </cell>
          <cell r="B350" t="str">
            <v>Sulfuro de carbono</v>
          </cell>
          <cell r="C350" t="str">
            <v>Infarto agudo de miocardio</v>
          </cell>
          <cell r="D350" t="str">
            <v/>
          </cell>
          <cell r="E350" t="str">
            <v/>
          </cell>
          <cell r="F350" t="str">
            <v>Infarto agudo de miocardio</v>
          </cell>
          <cell r="G350" t="str">
            <v/>
          </cell>
        </row>
        <row r="351">
          <cell r="A351" t="str">
            <v>Agente quimico 206</v>
          </cell>
          <cell r="B351" t="str">
            <v>Sulfuro de carbono</v>
          </cell>
          <cell r="C351" t="str">
            <v>Ateroesclerosis y enfermedad ateroesclerótica del corazón</v>
          </cell>
          <cell r="D351" t="str">
            <v/>
          </cell>
          <cell r="E351" t="str">
            <v/>
          </cell>
          <cell r="F351" t="str">
            <v>Ateroesclerosis y enfermedad ateroesclerótica del corazón</v>
          </cell>
          <cell r="G351" t="str">
            <v/>
          </cell>
        </row>
        <row r="352">
          <cell r="A352" t="str">
            <v>Agente quimico 207</v>
          </cell>
          <cell r="B352" t="str">
            <v>Sulfuro de carbono</v>
          </cell>
          <cell r="C352" t="str">
            <v>Efectos tóxicos agudos</v>
          </cell>
          <cell r="D352" t="str">
            <v/>
          </cell>
          <cell r="E352" t="str">
            <v/>
          </cell>
          <cell r="F352" t="str">
            <v>Efectos tóxicos agudos</v>
          </cell>
          <cell r="G352" t="str">
            <v/>
          </cell>
        </row>
        <row r="353">
          <cell r="A353" t="str">
            <v>Agente quimico 208</v>
          </cell>
          <cell r="B353" t="str">
            <v>Alquitrán, Brea, Betún, Parafina y otros</v>
          </cell>
          <cell r="C353" t="str">
            <v>Neoplasia maligna</v>
          </cell>
          <cell r="D353" t="str">
            <v/>
          </cell>
          <cell r="E353" t="str">
            <v/>
          </cell>
          <cell r="F353" t="str">
            <v>Neoplasia maligna</v>
          </cell>
          <cell r="G353" t="str">
            <v/>
          </cell>
        </row>
        <row r="354">
          <cell r="A354" t="str">
            <v>Agente quimico 209</v>
          </cell>
          <cell r="B354" t="str">
            <v>Alquitrán, Brea, Betún, Parafina y otros</v>
          </cell>
          <cell r="C354" t="str">
            <v>Neoplasia maligna</v>
          </cell>
          <cell r="D354" t="str">
            <v/>
          </cell>
          <cell r="E354" t="str">
            <v/>
          </cell>
          <cell r="F354" t="str">
            <v>Neoplasia maligna</v>
          </cell>
          <cell r="G354" t="str">
            <v/>
          </cell>
        </row>
        <row r="355">
          <cell r="A355" t="str">
            <v>Agente quimico 210</v>
          </cell>
          <cell r="B355" t="str">
            <v>Alquitrán, Brea, Betún, Parafina y otros</v>
          </cell>
          <cell r="C355" t="str">
            <v>Dermatitis alérgica</v>
          </cell>
          <cell r="D355" t="str">
            <v/>
          </cell>
          <cell r="E355" t="str">
            <v/>
          </cell>
          <cell r="F355" t="str">
            <v>Dermatitis alérgica</v>
          </cell>
          <cell r="G355" t="str">
            <v/>
          </cell>
        </row>
        <row r="356">
          <cell r="A356" t="str">
            <v>Agente quimico 211</v>
          </cell>
          <cell r="B356" t="str">
            <v>Alquitrán, Brea, Betún, Parafina y otros</v>
          </cell>
          <cell r="C356" t="str">
            <v>Otras formas de hiperpigmentación de la melanina</v>
          </cell>
          <cell r="D356" t="str">
            <v/>
          </cell>
          <cell r="E356" t="str">
            <v/>
          </cell>
          <cell r="F356" t="str">
            <v>Otras formas de hiperpigmentación de la melanina</v>
          </cell>
          <cell r="G356" t="str">
            <v/>
          </cell>
        </row>
        <row r="357">
          <cell r="A357" t="str">
            <v>Agente Psicosocial 1</v>
          </cell>
          <cell r="B357" t="str">
            <v>Gestión organizacional</v>
          </cell>
          <cell r="C357" t="str">
            <v>Trastornos psicóticos agudos y transitorios</v>
          </cell>
          <cell r="D357" t="str">
            <v/>
          </cell>
          <cell r="E357" t="str">
            <v/>
          </cell>
          <cell r="F357" t="str">
            <v>Trastornos psicóticos agudos y transitorios</v>
          </cell>
          <cell r="G357" t="str">
            <v/>
          </cell>
        </row>
        <row r="358">
          <cell r="A358" t="str">
            <v>Agente Psicosocial 2</v>
          </cell>
          <cell r="B358" t="str">
            <v>Gestión organizacional</v>
          </cell>
          <cell r="C358" t="str">
            <v>Depresión</v>
          </cell>
          <cell r="D358" t="str">
            <v/>
          </cell>
          <cell r="E358" t="str">
            <v/>
          </cell>
          <cell r="F358" t="str">
            <v>Depresión</v>
          </cell>
          <cell r="G358" t="str">
            <v/>
          </cell>
        </row>
        <row r="359">
          <cell r="A359" t="str">
            <v>Agente Psicosocial 3</v>
          </cell>
          <cell r="B359" t="str">
            <v>Gestión organizacional</v>
          </cell>
          <cell r="C359" t="str">
            <v>Episodios depresivos</v>
          </cell>
          <cell r="D359" t="str">
            <v/>
          </cell>
          <cell r="E359" t="str">
            <v/>
          </cell>
          <cell r="F359" t="str">
            <v>Episodios depresivos</v>
          </cell>
          <cell r="G359" t="str">
            <v/>
          </cell>
        </row>
        <row r="360">
          <cell r="A360" t="str">
            <v>Agente Psicosocial 4</v>
          </cell>
          <cell r="B360" t="str">
            <v>Gestión organizacional</v>
          </cell>
          <cell r="C360" t="str">
            <v>Trastorno de pánico</v>
          </cell>
          <cell r="D360" t="str">
            <v/>
          </cell>
          <cell r="E360" t="str">
            <v/>
          </cell>
          <cell r="F360" t="str">
            <v>Trastorno de pánico</v>
          </cell>
          <cell r="G360" t="str">
            <v/>
          </cell>
        </row>
        <row r="361">
          <cell r="A361" t="str">
            <v>Agente Psicosocial 5</v>
          </cell>
          <cell r="B361" t="str">
            <v>Gestión organizacional</v>
          </cell>
          <cell r="C361" t="str">
            <v>Trastorno de ansiedad generalizada</v>
          </cell>
          <cell r="D361" t="str">
            <v/>
          </cell>
          <cell r="E361" t="str">
            <v/>
          </cell>
          <cell r="F361" t="str">
            <v>Trastorno de ansiedad generalizada</v>
          </cell>
          <cell r="G361" t="str">
            <v/>
          </cell>
        </row>
        <row r="362">
          <cell r="A362" t="str">
            <v>Agente Psicosocial 6</v>
          </cell>
          <cell r="B362" t="str">
            <v>Gestión organizacional</v>
          </cell>
          <cell r="C362" t="str">
            <v>Trastorno mixto ansiosodepresivo</v>
          </cell>
          <cell r="D362" t="str">
            <v/>
          </cell>
          <cell r="E362" t="str">
            <v/>
          </cell>
          <cell r="F362" t="str">
            <v>Trastorno mixto ansiosodepresivo</v>
          </cell>
          <cell r="G362" t="str">
            <v/>
          </cell>
        </row>
        <row r="363">
          <cell r="A363" t="str">
            <v>Agente Psicosocial 7</v>
          </cell>
          <cell r="B363" t="str">
            <v>Gestión organizacional</v>
          </cell>
          <cell r="C363" t="str">
            <v>Reacciones a estrés grave</v>
          </cell>
          <cell r="D363" t="str">
            <v/>
          </cell>
          <cell r="E363" t="str">
            <v/>
          </cell>
          <cell r="F363" t="str">
            <v>Reacciones a estrés grave</v>
          </cell>
          <cell r="G363" t="str">
            <v/>
          </cell>
        </row>
        <row r="364">
          <cell r="A364" t="str">
            <v>Agente Psicosocial 8</v>
          </cell>
          <cell r="B364" t="str">
            <v>Gestión organizacional</v>
          </cell>
          <cell r="C364" t="str">
            <v>Trastornos de adaptación</v>
          </cell>
          <cell r="D364" t="str">
            <v/>
          </cell>
          <cell r="E364" t="str">
            <v/>
          </cell>
          <cell r="F364" t="str">
            <v>Trastornos de adaptación</v>
          </cell>
          <cell r="G364" t="str">
            <v/>
          </cell>
        </row>
        <row r="365">
          <cell r="A365" t="str">
            <v>Agente Psicosocial 9</v>
          </cell>
          <cell r="B365" t="str">
            <v>Gestión organizacional</v>
          </cell>
          <cell r="C365" t="str">
            <v>Trastornos adaptativos con humor ansioso, con humor depresivo', con humor mixto, con alteraciones del comportamiento o mixto con alteraciones de las emociones y del comportamiento</v>
          </cell>
          <cell r="D365" t="str">
            <v/>
          </cell>
          <cell r="E365" t="str">
            <v/>
          </cell>
          <cell r="F365" t="str">
            <v>Trastornos adaptativos con humor ansioso, con humor depresivo', con humor mixto, con alteraciones del comportamiento o mixto con alteraciones de las emociones y del comportamiento</v>
          </cell>
          <cell r="G365" t="str">
            <v/>
          </cell>
        </row>
        <row r="366">
          <cell r="A366" t="str">
            <v>Agente Psicosocial 10</v>
          </cell>
          <cell r="B366" t="str">
            <v>Gestión organizacional</v>
          </cell>
          <cell r="C366" t="str">
            <v>Hipertensión arterial secundaria.</v>
          </cell>
          <cell r="D366" t="str">
            <v/>
          </cell>
          <cell r="E366" t="str">
            <v/>
          </cell>
          <cell r="F366" t="str">
            <v>Hipertensión arterial secundaria.</v>
          </cell>
          <cell r="G366" t="str">
            <v/>
          </cell>
        </row>
        <row r="367">
          <cell r="A367" t="str">
            <v>Agente Psicosocial 11</v>
          </cell>
          <cell r="B367" t="str">
            <v>Gestión organizacional</v>
          </cell>
          <cell r="C367" t="str">
            <v>Angina de pecho, Cardiopatía isquémica</v>
          </cell>
          <cell r="D367" t="str">
            <v/>
          </cell>
          <cell r="E367" t="str">
            <v/>
          </cell>
          <cell r="F367" t="str">
            <v>Angina de pecho, Cardiopatía isquémica</v>
          </cell>
          <cell r="G367" t="str">
            <v/>
          </cell>
        </row>
        <row r="368">
          <cell r="A368" t="str">
            <v>Agente Psicosocial 12</v>
          </cell>
          <cell r="B368" t="str">
            <v>Gestión organizacional</v>
          </cell>
          <cell r="C368" t="str">
            <v>Infarto agudo de miocardio</v>
          </cell>
          <cell r="D368" t="str">
            <v/>
          </cell>
          <cell r="E368" t="str">
            <v/>
          </cell>
          <cell r="F368" t="str">
            <v>Infarto agudo de miocardio</v>
          </cell>
          <cell r="G368" t="str">
            <v/>
          </cell>
        </row>
        <row r="369">
          <cell r="A369" t="str">
            <v>Agente Psicosocial 13</v>
          </cell>
          <cell r="B369" t="str">
            <v>Gestión organizacional</v>
          </cell>
          <cell r="C369" t="str">
            <v>Enfermedades cerebrovasculares</v>
          </cell>
          <cell r="D369" t="str">
            <v/>
          </cell>
          <cell r="E369" t="str">
            <v/>
          </cell>
          <cell r="F369" t="str">
            <v>Enfermedades cerebrovasculares</v>
          </cell>
          <cell r="G369" t="str">
            <v/>
          </cell>
        </row>
        <row r="370">
          <cell r="A370" t="str">
            <v>Agente Psicosocial 14</v>
          </cell>
          <cell r="B370" t="str">
            <v>Gestión organizacional</v>
          </cell>
          <cell r="C370" t="str">
            <v>Encefalopatía hipertensiva</v>
          </cell>
          <cell r="D370" t="str">
            <v/>
          </cell>
          <cell r="E370" t="str">
            <v/>
          </cell>
          <cell r="F370" t="str">
            <v>Encefalopatía hipertensiva</v>
          </cell>
          <cell r="G370" t="str">
            <v/>
          </cell>
        </row>
        <row r="371">
          <cell r="A371" t="str">
            <v>Agente Psicosocial 15</v>
          </cell>
          <cell r="B371" t="str">
            <v>Gestión organizacional</v>
          </cell>
          <cell r="C371" t="str">
            <v>Ataque isquémico cerebral transitorio sin especificar</v>
          </cell>
          <cell r="D371" t="str">
            <v/>
          </cell>
          <cell r="E371" t="str">
            <v/>
          </cell>
          <cell r="F371" t="str">
            <v>Ataque isquémico cerebral transitorio sin especificar</v>
          </cell>
          <cell r="G371" t="str">
            <v/>
          </cell>
        </row>
        <row r="372">
          <cell r="A372" t="str">
            <v>Agente Psicosocial 16</v>
          </cell>
          <cell r="B372" t="str">
            <v>Gestión organizacional</v>
          </cell>
          <cell r="C372" t="str">
            <v>Úlcera gástrica</v>
          </cell>
          <cell r="D372" t="str">
            <v/>
          </cell>
          <cell r="E372" t="str">
            <v/>
          </cell>
          <cell r="F372" t="str">
            <v>Úlcera gástrica</v>
          </cell>
          <cell r="G372" t="str">
            <v/>
          </cell>
        </row>
        <row r="373">
          <cell r="A373" t="str">
            <v>Agente Psicosocial 17</v>
          </cell>
          <cell r="B373" t="str">
            <v>Gestión organizacional</v>
          </cell>
          <cell r="C373" t="str">
            <v>Úlcera duodenal</v>
          </cell>
          <cell r="D373" t="str">
            <v/>
          </cell>
          <cell r="E373" t="str">
            <v/>
          </cell>
          <cell r="F373" t="str">
            <v>Úlcera duodenal</v>
          </cell>
          <cell r="G373" t="str">
            <v/>
          </cell>
        </row>
        <row r="374">
          <cell r="A374" t="str">
            <v>Agente Psicosocial 18</v>
          </cell>
          <cell r="B374" t="str">
            <v>Gestión organizacional</v>
          </cell>
          <cell r="C374" t="str">
            <v>Úlcera péptica, de sitio no especificado</v>
          </cell>
          <cell r="D374" t="str">
            <v/>
          </cell>
          <cell r="E374" t="str">
            <v/>
          </cell>
          <cell r="F374" t="str">
            <v>Úlcera péptica, de sitio no especificado</v>
          </cell>
          <cell r="G374" t="str">
            <v/>
          </cell>
        </row>
        <row r="375">
          <cell r="A375" t="str">
            <v>Agente Psicosocial 19</v>
          </cell>
          <cell r="B375" t="str">
            <v>Gestión organizacional</v>
          </cell>
          <cell r="C375" t="str">
            <v>Úlcera gastroyeyunal</v>
          </cell>
          <cell r="D375" t="str">
            <v/>
          </cell>
          <cell r="E375" t="str">
            <v/>
          </cell>
          <cell r="F375" t="str">
            <v>Úlcera gastroyeyunal</v>
          </cell>
          <cell r="G375" t="str">
            <v/>
          </cell>
        </row>
        <row r="376">
          <cell r="A376" t="str">
            <v>Agente Psicosocial 20</v>
          </cell>
          <cell r="B376" t="str">
            <v>Naturaleza de la tarea</v>
          </cell>
          <cell r="C376" t="str">
            <v>Gastritis crónica; no especificada</v>
          </cell>
          <cell r="D376" t="str">
            <v/>
          </cell>
          <cell r="E376" t="str">
            <v/>
          </cell>
          <cell r="F376" t="str">
            <v>Gastritis crónica; no especificada</v>
          </cell>
          <cell r="G376" t="str">
            <v/>
          </cell>
        </row>
        <row r="377">
          <cell r="A377" t="str">
            <v>Agente Psicosocial 21</v>
          </cell>
          <cell r="B377" t="str">
            <v>Naturaleza de la tarea</v>
          </cell>
          <cell r="C377" t="str">
            <v>Dispepsia</v>
          </cell>
          <cell r="D377" t="str">
            <v/>
          </cell>
          <cell r="E377" t="str">
            <v/>
          </cell>
          <cell r="F377" t="str">
            <v>Dispepsia</v>
          </cell>
          <cell r="G377" t="str">
            <v/>
          </cell>
        </row>
        <row r="378">
          <cell r="A378" t="str">
            <v>Agente Psicosocial 22</v>
          </cell>
          <cell r="B378" t="str">
            <v>Naturaleza de la tarea</v>
          </cell>
          <cell r="C378" t="str">
            <v>Síndrome del colon irritable con diarrea</v>
          </cell>
          <cell r="D378" t="str">
            <v/>
          </cell>
          <cell r="E378" t="str">
            <v/>
          </cell>
          <cell r="F378" t="str">
            <v>Síndrome del colon irritable con diarrea</v>
          </cell>
          <cell r="G378" t="str">
            <v/>
          </cell>
        </row>
        <row r="379">
          <cell r="A379" t="str">
            <v>Agente Psicosocial 23</v>
          </cell>
          <cell r="B379" t="str">
            <v>Naturaleza de la tarea</v>
          </cell>
          <cell r="C379" t="str">
            <v>Síndrome del colon irritable sin diarrea</v>
          </cell>
          <cell r="D379" t="str">
            <v/>
          </cell>
          <cell r="E379" t="str">
            <v/>
          </cell>
          <cell r="F379" t="str">
            <v>Síndrome del colon irritable sin diarrea</v>
          </cell>
          <cell r="G379" t="str">
            <v/>
          </cell>
        </row>
        <row r="380">
          <cell r="A380" t="str">
            <v>Agente Psicosocial 24</v>
          </cell>
          <cell r="B380" t="str">
            <v>Jornada de trabajo</v>
          </cell>
          <cell r="C380" t="str">
            <v>Trastornos del sueño debidos a factores no orgánicos</v>
          </cell>
          <cell r="D380" t="str">
            <v/>
          </cell>
          <cell r="E380" t="str">
            <v/>
          </cell>
          <cell r="F380" t="str">
            <v>Trastornos del sueño debidos a factores no orgánicos</v>
          </cell>
          <cell r="G380" t="str">
            <v/>
          </cell>
        </row>
        <row r="381">
          <cell r="A381" t="str">
            <v>Agente Psicosocial 25</v>
          </cell>
          <cell r="B381" t="str">
            <v>Jornada de trabajo</v>
          </cell>
          <cell r="C381" t="str">
            <v>Estrés post-traumático</v>
          </cell>
          <cell r="D381" t="str">
            <v/>
          </cell>
          <cell r="E381" t="str">
            <v/>
          </cell>
          <cell r="F381" t="str">
            <v>Estrés post-traumático</v>
          </cell>
          <cell r="G381" t="str">
            <v/>
          </cell>
        </row>
        <row r="382">
          <cell r="A382" t="str">
            <v>Factores Ergonomicos 1</v>
          </cell>
          <cell r="B382" t="str">
            <v>Posiciones forzadas y movimientos repetitivos de miembros superiores</v>
          </cell>
          <cell r="C382" t="str">
            <v>Trastornos del plexo braquial (Síndrome de salida del tórax, síndrome. del desfiladero torácico)</v>
          </cell>
          <cell r="D382" t="str">
            <v/>
          </cell>
          <cell r="E382" t="str">
            <v/>
          </cell>
          <cell r="F382" t="str">
            <v>Trastornos del plexo braquial (Síndrome de salida del tórax, síndrome. del desfiladero torácico)</v>
          </cell>
          <cell r="G382" t="str">
            <v/>
          </cell>
        </row>
        <row r="383">
          <cell r="A383" t="str">
            <v>Factores Ergonomicos 2</v>
          </cell>
          <cell r="B383" t="str">
            <v>Combinación de movimientos repetitivos con fuerza</v>
          </cell>
          <cell r="C383" t="str">
            <v>Mononeuropatlas de miembros superiores</v>
          </cell>
          <cell r="D383" t="str">
            <v/>
          </cell>
          <cell r="E383" t="str">
            <v/>
          </cell>
          <cell r="F383" t="str">
            <v>Mononeuropatlas de miembros superiores</v>
          </cell>
          <cell r="G383" t="str">
            <v/>
          </cell>
        </row>
        <row r="384">
          <cell r="A384" t="str">
            <v>Factores Ergonomicos 3</v>
          </cell>
          <cell r="B384" t="str">
            <v>Combinación de movimientos repetitivos con fuerza</v>
          </cell>
          <cell r="C384" t="str">
            <v>Síndrome de Túnel Carpiano</v>
          </cell>
          <cell r="D384" t="str">
            <v/>
          </cell>
          <cell r="E384" t="str">
            <v/>
          </cell>
          <cell r="F384" t="str">
            <v>Síndrome de Túnel Carpiano</v>
          </cell>
          <cell r="G384" t="str">
            <v/>
          </cell>
        </row>
        <row r="385">
          <cell r="A385" t="str">
            <v>Factores Ergonomicos 4</v>
          </cell>
          <cell r="B385" t="str">
            <v>Combinación de movimientos repetitivos con fuerza</v>
          </cell>
          <cell r="C385" t="str">
            <v>Síndrome de Pronador Redondo</v>
          </cell>
          <cell r="D385" t="str">
            <v/>
          </cell>
          <cell r="E385" t="str">
            <v/>
          </cell>
          <cell r="F385" t="str">
            <v>Síndrome de Pronador Redondo</v>
          </cell>
          <cell r="G385" t="str">
            <v/>
          </cell>
        </row>
        <row r="386">
          <cell r="A386" t="str">
            <v>Factores Ergonomicos 5</v>
          </cell>
          <cell r="B386" t="str">
            <v>Combinación de movimientos repetitivos con fuerza</v>
          </cell>
          <cell r="C386" t="str">
            <v>Síndrome de Canal de Guyón. Lesión del Nervio Cubital</v>
          </cell>
          <cell r="D386" t="str">
            <v/>
          </cell>
          <cell r="E386" t="str">
            <v/>
          </cell>
          <cell r="F386" t="str">
            <v>Síndrome de Canal de Guyón. Lesión del Nervio Cubital</v>
          </cell>
          <cell r="G386" t="str">
            <v/>
          </cell>
        </row>
        <row r="387">
          <cell r="A387" t="str">
            <v>Factores Ergonomicos 6</v>
          </cell>
          <cell r="B387" t="str">
            <v>Combinación de movimientos repetitivos con fuerza</v>
          </cell>
          <cell r="C387" t="str">
            <v>Lesión del Nervio Radial</v>
          </cell>
          <cell r="D387" t="str">
            <v/>
          </cell>
          <cell r="E387" t="str">
            <v/>
          </cell>
          <cell r="F387" t="str">
            <v>Lesión del Nervio Radial</v>
          </cell>
          <cell r="G387" t="str">
            <v/>
          </cell>
        </row>
        <row r="388">
          <cell r="A388" t="str">
            <v>Factores Ergonomicos 7</v>
          </cell>
          <cell r="B388" t="str">
            <v>Combinación de movimientos repetitivos con fuerza</v>
          </cell>
          <cell r="C388" t="str">
            <v>Compresión del Nervio Supraescapular</v>
          </cell>
          <cell r="D388" t="str">
            <v/>
          </cell>
          <cell r="E388" t="str">
            <v/>
          </cell>
          <cell r="F388" t="str">
            <v>Compresión del Nervio Supraescapular</v>
          </cell>
          <cell r="G388" t="str">
            <v/>
          </cell>
        </row>
        <row r="389">
          <cell r="A389" t="str">
            <v>Factores Ergonomicos 8</v>
          </cell>
          <cell r="B389" t="str">
            <v>Combinación de movimientos repetitivos con fuerza</v>
          </cell>
          <cell r="C389" t="str">
            <v>Otras mononeuropatlas de miembros superiores</v>
          </cell>
          <cell r="D389" t="str">
            <v/>
          </cell>
          <cell r="E389" t="str">
            <v/>
          </cell>
          <cell r="F389" t="str">
            <v>Otras mononeuropatlas de miembros superiores</v>
          </cell>
          <cell r="G389" t="str">
            <v/>
          </cell>
        </row>
        <row r="390">
          <cell r="A390" t="str">
            <v>Factores Ergonomicos 9</v>
          </cell>
          <cell r="B390" t="str">
            <v>Posiciones forzadas y movimientos repetitivos de miembros inferiores</v>
          </cell>
          <cell r="C390" t="str">
            <v>Mononeuropatla de miembros inferiores</v>
          </cell>
          <cell r="D390" t="str">
            <v/>
          </cell>
          <cell r="E390" t="str">
            <v/>
          </cell>
          <cell r="F390" t="str">
            <v>Mononeuropatla de miembros inferiores</v>
          </cell>
          <cell r="G390" t="str">
            <v/>
          </cell>
        </row>
        <row r="391">
          <cell r="A391" t="str">
            <v>Factores Ergonomicos 10</v>
          </cell>
          <cell r="B391" t="str">
            <v>Posiciones forzadas y movimientos repetitivos de miembros inferiores</v>
          </cell>
          <cell r="C391" t="str">
            <v>Lesión del Nervio Popliteo Lateral</v>
          </cell>
          <cell r="D391" t="str">
            <v/>
          </cell>
          <cell r="E391" t="str">
            <v/>
          </cell>
          <cell r="F391" t="str">
            <v>Lesión del Nervio Popliteo Lateral</v>
          </cell>
          <cell r="G391" t="str">
            <v/>
          </cell>
        </row>
        <row r="392">
          <cell r="A392" t="str">
            <v>Factores Ergonomicos 11</v>
          </cell>
          <cell r="B392" t="str">
            <v>Esfuerzo vocal</v>
          </cell>
          <cell r="C392" t="str">
            <v>Laringitis crónica</v>
          </cell>
          <cell r="D392" t="str">
            <v/>
          </cell>
          <cell r="E392" t="str">
            <v/>
          </cell>
          <cell r="F392" t="str">
            <v>Laringitis crónica</v>
          </cell>
          <cell r="G392" t="str">
            <v/>
          </cell>
        </row>
        <row r="393">
          <cell r="A393" t="str">
            <v>Factores Ergonomicos 12</v>
          </cell>
          <cell r="B393" t="str">
            <v>Esfuerzo vocal</v>
          </cell>
          <cell r="C393" t="str">
            <v>Pólipo de las cuerdas vocales y de la laringe</v>
          </cell>
          <cell r="D393" t="str">
            <v/>
          </cell>
          <cell r="E393" t="str">
            <v/>
          </cell>
          <cell r="F393" t="str">
            <v>Pólipo de las cuerdas vocales y de la laringe</v>
          </cell>
          <cell r="G393" t="str">
            <v/>
          </cell>
        </row>
        <row r="394">
          <cell r="A394" t="str">
            <v>Factores Ergonomicos 13</v>
          </cell>
          <cell r="B394" t="str">
            <v>Esfuerzo vocal</v>
          </cell>
          <cell r="C394" t="str">
            <v>Nódulos de las cuerdas vocales y la laringe</v>
          </cell>
          <cell r="D394" t="str">
            <v/>
          </cell>
          <cell r="E394" t="str">
            <v/>
          </cell>
          <cell r="F394" t="str">
            <v>Nódulos de las cuerdas vocales y la laringe</v>
          </cell>
          <cell r="G394" t="str">
            <v/>
          </cell>
        </row>
        <row r="395">
          <cell r="A395" t="str">
            <v>Factores Ergonomicos 14</v>
          </cell>
          <cell r="B395" t="str">
            <v>Esfuerzo vocal</v>
          </cell>
          <cell r="C395" t="str">
            <v>Disfonía</v>
          </cell>
          <cell r="D395" t="str">
            <v/>
          </cell>
          <cell r="E395" t="str">
            <v/>
          </cell>
          <cell r="F395" t="str">
            <v>Disfonía</v>
          </cell>
          <cell r="G395" t="str">
            <v/>
          </cell>
        </row>
        <row r="396">
          <cell r="A396" t="str">
            <v>Factores Ergonomicos 15</v>
          </cell>
          <cell r="B396" t="str">
            <v>Posiciones forzadas y movimientos repetitivos</v>
          </cell>
          <cell r="C396" t="str">
            <v>Otras artrosis</v>
          </cell>
          <cell r="D396" t="str">
            <v/>
          </cell>
          <cell r="E396" t="str">
            <v/>
          </cell>
          <cell r="F396" t="str">
            <v>Otras artrosis</v>
          </cell>
          <cell r="G396" t="str">
            <v/>
          </cell>
        </row>
        <row r="397">
          <cell r="A397" t="str">
            <v>Factores Ergonomicos 16</v>
          </cell>
          <cell r="B397" t="str">
            <v>Posiciones forzadas y movimientos repetitivos</v>
          </cell>
          <cell r="C397" t="str">
            <v>Otros trastornos articulares no clasificados en otra parte:  Dolor articular</v>
          </cell>
          <cell r="D397" t="str">
            <v/>
          </cell>
          <cell r="E397" t="str">
            <v/>
          </cell>
          <cell r="F397" t="str">
            <v>Otros trastornos articulares no clasificados en otra parte:  Dolor articular</v>
          </cell>
          <cell r="G397" t="str">
            <v/>
          </cell>
        </row>
        <row r="398">
          <cell r="A398" t="str">
            <v>Factores Ergonomicos 17</v>
          </cell>
          <cell r="B398" t="str">
            <v>Posiciones forzadas y movimientos repetitivos</v>
          </cell>
          <cell r="C398" t="str">
            <v>Síndrome cervicobraquial</v>
          </cell>
          <cell r="D398" t="str">
            <v/>
          </cell>
          <cell r="E398" t="str">
            <v/>
          </cell>
          <cell r="F398" t="str">
            <v>Síndrome cervicobraquial</v>
          </cell>
          <cell r="G398" t="str">
            <v/>
          </cell>
        </row>
        <row r="399">
          <cell r="A399" t="str">
            <v>Factores Ergonomicos 18</v>
          </cell>
          <cell r="B399" t="str">
            <v>Movimiento de región lumbar, repetidos con carga y esfuerzo</v>
          </cell>
          <cell r="C399" t="str">
            <v>Dorsalgia</v>
          </cell>
          <cell r="D399" t="str">
            <v/>
          </cell>
          <cell r="E399" t="str">
            <v/>
          </cell>
          <cell r="F399" t="str">
            <v>Dorsalgia</v>
          </cell>
          <cell r="G399" t="str">
            <v/>
          </cell>
        </row>
        <row r="400">
          <cell r="A400" t="str">
            <v>Factores Ergonomicos 19</v>
          </cell>
          <cell r="B400" t="str">
            <v>Movimiento de región lumbar, repetidos con carga y esfuerzo</v>
          </cell>
          <cell r="C400" t="str">
            <v>Cervicalgia</v>
          </cell>
          <cell r="D400" t="str">
            <v/>
          </cell>
          <cell r="E400" t="str">
            <v/>
          </cell>
          <cell r="F400" t="str">
            <v>Cervicalgia</v>
          </cell>
          <cell r="G400" t="str">
            <v/>
          </cell>
        </row>
        <row r="401">
          <cell r="A401" t="str">
            <v>Factores Ergonomicos 20</v>
          </cell>
          <cell r="B401" t="str">
            <v>Movimiento de región lumbar, repetidos con carga y esfuerzo</v>
          </cell>
          <cell r="C401" t="str">
            <v>Ciática</v>
          </cell>
          <cell r="D401" t="str">
            <v/>
          </cell>
          <cell r="E401" t="str">
            <v/>
          </cell>
          <cell r="F401" t="str">
            <v>Ciática</v>
          </cell>
          <cell r="G401" t="str">
            <v/>
          </cell>
        </row>
        <row r="402">
          <cell r="A402" t="str">
            <v>Factores Ergonomicos 21</v>
          </cell>
          <cell r="B402" t="str">
            <v>Movimiento de región lumbar, repetidos con carga y esfuerzo</v>
          </cell>
          <cell r="C402" t="str">
            <v>Lumbago con ciática</v>
          </cell>
          <cell r="D402" t="str">
            <v/>
          </cell>
          <cell r="E402" t="str">
            <v/>
          </cell>
          <cell r="F402" t="str">
            <v>Lumbago con ciática</v>
          </cell>
          <cell r="G402" t="str">
            <v/>
          </cell>
        </row>
        <row r="403">
          <cell r="A403" t="str">
            <v>Factores Ergonomicos 22</v>
          </cell>
          <cell r="B403" t="str">
            <v>Movimiento de región lumbar, repetidos con carga y esfuerzo</v>
          </cell>
          <cell r="C403" t="str">
            <v>Lumbago no especificado</v>
          </cell>
          <cell r="D403" t="str">
            <v/>
          </cell>
          <cell r="E403" t="str">
            <v/>
          </cell>
          <cell r="F403" t="str">
            <v>Lumbago no especificado</v>
          </cell>
          <cell r="G403" t="str">
            <v/>
          </cell>
        </row>
        <row r="404">
          <cell r="A404" t="str">
            <v>Factores Ergonomicos 23</v>
          </cell>
          <cell r="B404" t="str">
            <v>Posiciones forzadas y movimientos repetitivos</v>
          </cell>
          <cell r="C404" t="str">
            <v>Sinovitis y tenosinovitis</v>
          </cell>
          <cell r="D404" t="str">
            <v/>
          </cell>
          <cell r="E404" t="str">
            <v/>
          </cell>
          <cell r="F404" t="str">
            <v>Sinovitis y tenosinovitis</v>
          </cell>
          <cell r="G404" t="str">
            <v/>
          </cell>
        </row>
        <row r="405">
          <cell r="A405" t="str">
            <v>Factores Ergonomicos 24</v>
          </cell>
          <cell r="B405" t="str">
            <v>Posiciones forzadas y movimientos repetitivos</v>
          </cell>
          <cell r="C405" t="str">
            <v>Dedo en gatillo</v>
          </cell>
          <cell r="D405" t="str">
            <v/>
          </cell>
          <cell r="E405" t="str">
            <v/>
          </cell>
          <cell r="F405" t="str">
            <v>Dedo en gatillo</v>
          </cell>
          <cell r="G405" t="str">
            <v/>
          </cell>
        </row>
        <row r="406">
          <cell r="A406" t="str">
            <v>Factores Ergonomicos 25</v>
          </cell>
          <cell r="B406" t="str">
            <v>Posiciones forzadas y movimientos repetitivos</v>
          </cell>
          <cell r="C406" t="str">
            <v>Otras sinovitis y tenosinovitis</v>
          </cell>
          <cell r="D406" t="str">
            <v/>
          </cell>
          <cell r="E406" t="str">
            <v/>
          </cell>
          <cell r="F406" t="str">
            <v>Otras sinovitis y tenosinovitis</v>
          </cell>
          <cell r="G406" t="str">
            <v/>
          </cell>
        </row>
        <row r="407">
          <cell r="A407" t="str">
            <v>Factores Ergonomicos 26</v>
          </cell>
          <cell r="B407" t="str">
            <v>Posiciones forzadas y movimientos repetitivos</v>
          </cell>
          <cell r="C407" t="str">
            <v>Sinovitis y tenosinovitis no especificadas</v>
          </cell>
          <cell r="D407" t="str">
            <v/>
          </cell>
          <cell r="E407" t="str">
            <v/>
          </cell>
          <cell r="F407" t="str">
            <v>Sinovitis y tenosinovitis no especificadas</v>
          </cell>
          <cell r="G407" t="str">
            <v/>
          </cell>
        </row>
        <row r="408">
          <cell r="A408" t="str">
            <v>Factores Ergonomicos 27</v>
          </cell>
          <cell r="B408" t="str">
            <v>Posturas forzadas con desviación cubital</v>
          </cell>
          <cell r="C408" t="str">
            <v>Tenosinovitis del estiloide radial (Enfermedad ' de Quervain)</v>
          </cell>
          <cell r="D408" t="str">
            <v/>
          </cell>
          <cell r="E408" t="str">
            <v/>
          </cell>
          <cell r="F408" t="str">
            <v>Tenosinovitis del estiloide radial (Enfermedad ' de Quervain)</v>
          </cell>
          <cell r="G408" t="str">
            <v/>
          </cell>
        </row>
        <row r="409">
          <cell r="A409" t="str">
            <v>Factores Ergonomicos 28</v>
          </cell>
          <cell r="B409" t="str">
            <v>Posturas forzadas, manejo de cargas y movimientos repetitivos</v>
          </cell>
          <cell r="C409" t="str">
            <v>Trastornos de los tejidos blandos relacionados con el uso, o uso excesivo y a presión de origen ocupacional</v>
          </cell>
          <cell r="D409" t="str">
            <v/>
          </cell>
          <cell r="E409" t="str">
            <v/>
          </cell>
          <cell r="F409" t="str">
            <v>Trastornos de los tejidos blandos relacionados con el uso, o uso excesivo y a presión de origen ocupacional</v>
          </cell>
          <cell r="G409" t="str">
            <v/>
          </cell>
        </row>
        <row r="410">
          <cell r="A410" t="str">
            <v>Factores Ergonomicos 29</v>
          </cell>
          <cell r="B410" t="str">
            <v>Posturas forzadas, manejo de cargas y movimientos repetitivos</v>
          </cell>
          <cell r="C410" t="str">
            <v>Sinovitis crepitante cromca de la mano y del puño</v>
          </cell>
          <cell r="D410" t="str">
            <v/>
          </cell>
          <cell r="E410" t="str">
            <v/>
          </cell>
          <cell r="F410" t="str">
            <v>Sinovitis crepitante cromca de la mano y del puño</v>
          </cell>
          <cell r="G410" t="str">
            <v/>
          </cell>
        </row>
        <row r="411">
          <cell r="A411" t="str">
            <v>Factores Ergonomicos 30</v>
          </cell>
          <cell r="B411" t="str">
            <v>Posturas forzadas, manejo de cargas y movimientos repetitivos</v>
          </cell>
          <cell r="C411" t="str">
            <v>Bursitis de la mano</v>
          </cell>
          <cell r="D411" t="str">
            <v/>
          </cell>
          <cell r="E411" t="str">
            <v/>
          </cell>
          <cell r="F411" t="str">
            <v>Bursitis de la mano</v>
          </cell>
          <cell r="G411" t="str">
            <v/>
          </cell>
        </row>
        <row r="412">
          <cell r="A412" t="str">
            <v>Factores Ergonomicos 31</v>
          </cell>
          <cell r="B412" t="str">
            <v>Posturas forzadas, manejo de cargas y movimientos repetitivos</v>
          </cell>
          <cell r="C412" t="str">
            <v>Bursitis del olecranon</v>
          </cell>
          <cell r="D412" t="str">
            <v/>
          </cell>
          <cell r="E412" t="str">
            <v/>
          </cell>
          <cell r="F412" t="str">
            <v>Bursitis del olecranon</v>
          </cell>
          <cell r="G412" t="str">
            <v/>
          </cell>
        </row>
        <row r="413">
          <cell r="A413" t="str">
            <v>Factores Ergonomicos 32</v>
          </cell>
          <cell r="B413" t="str">
            <v>Posturas forzadas, manejo de cargas y movimientos repetitivos</v>
          </cell>
          <cell r="C413" t="str">
            <v>Otrasbursitis del codo</v>
          </cell>
          <cell r="D413" t="str">
            <v/>
          </cell>
          <cell r="E413" t="str">
            <v/>
          </cell>
          <cell r="F413" t="str">
            <v>Otrasbursitis del codo</v>
          </cell>
          <cell r="G413" t="str">
            <v/>
          </cell>
        </row>
        <row r="414">
          <cell r="A414" t="str">
            <v>Factores Ergonomicos 33</v>
          </cell>
          <cell r="B414" t="str">
            <v>Posturas forzadas, manejo de cargas y movimientos repetitivos</v>
          </cell>
          <cell r="C414" t="str">
            <v>Otras bursitis prerotulianas</v>
          </cell>
          <cell r="D414" t="str">
            <v/>
          </cell>
          <cell r="E414" t="str">
            <v/>
          </cell>
          <cell r="F414" t="str">
            <v>Otras bursitis prerotulianas</v>
          </cell>
          <cell r="G414" t="str">
            <v/>
          </cell>
        </row>
        <row r="415">
          <cell r="A415" t="str">
            <v>Factores Ergonomicos 34</v>
          </cell>
          <cell r="B415" t="str">
            <v>Posturas forzadas, manejo de cargas y movimientos repetitivos</v>
          </cell>
          <cell r="C415" t="str">
            <v>Otras bursitisde la rodilla</v>
          </cell>
          <cell r="D415" t="str">
            <v/>
          </cell>
          <cell r="E415" t="str">
            <v/>
          </cell>
          <cell r="F415" t="str">
            <v>Otras bursitisde la rodilla</v>
          </cell>
          <cell r="G415" t="str">
            <v/>
          </cell>
        </row>
        <row r="416">
          <cell r="A416" t="str">
            <v>Factores Ergonomicos 35</v>
          </cell>
          <cell r="B416" t="str">
            <v>Posturas forzadas, manejo de cargas y movimientos repetitivos</v>
          </cell>
          <cell r="C416" t="str">
            <v>Otros trastornos de los tejidos blandos relacionados con el uso, o uso excesivo y a presión</v>
          </cell>
          <cell r="D416" t="str">
            <v/>
          </cell>
          <cell r="E416" t="str">
            <v/>
          </cell>
          <cell r="F416" t="str">
            <v>Otros trastornos de los tejidos blandos relacionados con el uso, o uso excesivo y a presión</v>
          </cell>
          <cell r="G416" t="str">
            <v/>
          </cell>
        </row>
        <row r="417">
          <cell r="A417" t="str">
            <v>Factores Ergonomicos 36</v>
          </cell>
          <cell r="B417" t="str">
            <v>Posturas forzadas, manejo de cargas y movimientos repetitivos</v>
          </cell>
          <cell r="C417" t="str">
            <v>Trastorno no especificado de los tejidos blandos relacionados con el uso, o uso excesivo y a presión</v>
          </cell>
          <cell r="D417" t="str">
            <v/>
          </cell>
          <cell r="E417" t="str">
            <v/>
          </cell>
          <cell r="F417" t="str">
            <v>Trastorno no especificado de los tejidos blandos relacionados con el uso, o uso excesivo y a presión</v>
          </cell>
          <cell r="G417" t="str">
            <v/>
          </cell>
        </row>
        <row r="418">
          <cell r="A418" t="str">
            <v>Factores Ergonomicos 37</v>
          </cell>
          <cell r="B418" t="str">
            <v>Posturas forzadas, manejo de cargas y movimientos repetitivos</v>
          </cell>
          <cell r="C418" t="str">
            <v>Fibromatosis de la fascia palmar: ,"Contractura de Dupuytren"</v>
          </cell>
          <cell r="D418" t="str">
            <v/>
          </cell>
          <cell r="E418" t="str">
            <v/>
          </cell>
          <cell r="F418" t="str">
            <v>Fibromatosis de la fascia palmar: ,"Contractura de Dupuytren"</v>
          </cell>
          <cell r="G418" t="str">
            <v/>
          </cell>
        </row>
        <row r="419">
          <cell r="A419" t="str">
            <v>Factores Ergonomicos 38</v>
          </cell>
          <cell r="B419" t="str">
            <v>Posturas forzadas, manejo de cargas y movimientos repetitivos</v>
          </cell>
          <cell r="C419" t="str">
            <v>Lesiones de hombro</v>
          </cell>
          <cell r="D419" t="str">
            <v/>
          </cell>
          <cell r="E419" t="str">
            <v/>
          </cell>
          <cell r="F419" t="str">
            <v>Lesiones de hombro</v>
          </cell>
          <cell r="G419" t="str">
            <v/>
          </cell>
        </row>
        <row r="420">
          <cell r="A420" t="str">
            <v>Factores Ergonomicos 39</v>
          </cell>
          <cell r="B420" t="str">
            <v>Posturas forzadas, manejo de cargas y movimientos repetitivos</v>
          </cell>
          <cell r="C420" t="str">
            <v>Capsulitis adhesiva de hombro (hombro congelado, periartritis de hombro)</v>
          </cell>
          <cell r="D420" t="str">
            <v/>
          </cell>
          <cell r="E420" t="str">
            <v/>
          </cell>
          <cell r="F420" t="str">
            <v>Capsulitis adhesiva de hombro (hombro congelado, periartritis de hombro)</v>
          </cell>
          <cell r="G420" t="str">
            <v/>
          </cell>
        </row>
        <row r="421">
          <cell r="A421" t="str">
            <v>Factores Ergonomicos 40</v>
          </cell>
          <cell r="B421" t="str">
            <v>Posturas forzadas, manejo de cargas y movimientos repetitivos</v>
          </cell>
          <cell r="C421" t="str">
            <v>Síndrome de manguito rotador o síndrome de supraespinoso</v>
          </cell>
          <cell r="D421" t="str">
            <v/>
          </cell>
          <cell r="E421" t="str">
            <v/>
          </cell>
          <cell r="F421" t="str">
            <v>Síndrome de manguito rotador o síndrome de supraespinoso</v>
          </cell>
          <cell r="G421" t="str">
            <v/>
          </cell>
        </row>
        <row r="422">
          <cell r="A422" t="str">
            <v>Factores Ergonomicos 41</v>
          </cell>
          <cell r="B422" t="str">
            <v>Posturas forzadas, manejo de cargas y movimientos repetitivos</v>
          </cell>
          <cell r="C422" t="str">
            <v>Tendinitis bicipital</v>
          </cell>
          <cell r="D422" t="str">
            <v/>
          </cell>
          <cell r="E422" t="str">
            <v/>
          </cell>
          <cell r="F422" t="str">
            <v>Tendinitis bicipital</v>
          </cell>
          <cell r="G422" t="str">
            <v/>
          </cell>
        </row>
        <row r="423">
          <cell r="A423" t="str">
            <v>Factores Ergonomicos 42</v>
          </cell>
          <cell r="B423" t="str">
            <v>Posturas forzadas, manejo de cargas y movimientos repetitivos</v>
          </cell>
          <cell r="C423" t="str">
            <v>Tendinitis calcificante de hombro</v>
          </cell>
          <cell r="D423" t="str">
            <v/>
          </cell>
          <cell r="E423" t="str">
            <v/>
          </cell>
          <cell r="F423" t="str">
            <v>Tendinitis calcificante de hombro</v>
          </cell>
          <cell r="G423" t="str">
            <v/>
          </cell>
        </row>
        <row r="424">
          <cell r="A424" t="str">
            <v>Factores Ergonomicos 43</v>
          </cell>
          <cell r="B424" t="str">
            <v>Posturas forzadas, manejo de cargas y movimientos repetitivos</v>
          </cell>
          <cell r="C424" t="str">
            <v>Bursitis de hombro</v>
          </cell>
          <cell r="D424" t="str">
            <v/>
          </cell>
          <cell r="E424" t="str">
            <v/>
          </cell>
          <cell r="F424" t="str">
            <v>Bursitis de hombro</v>
          </cell>
          <cell r="G424" t="str">
            <v/>
          </cell>
        </row>
        <row r="425">
          <cell r="A425" t="str">
            <v>Factores Ergonomicos 44</v>
          </cell>
          <cell r="B425" t="str">
            <v>Posturas forzadas, manejo de cargas y movimientos repetitivos</v>
          </cell>
          <cell r="C425" t="str">
            <v>Otras lesiones de hombro</v>
          </cell>
          <cell r="D425" t="str">
            <v/>
          </cell>
          <cell r="E425" t="str">
            <v/>
          </cell>
          <cell r="F425" t="str">
            <v>Otras lesiones de hombro</v>
          </cell>
          <cell r="G425" t="str">
            <v/>
          </cell>
        </row>
        <row r="426">
          <cell r="A426" t="str">
            <v>Factores Ergonomicos 45</v>
          </cell>
          <cell r="B426" t="str">
            <v>Posturas forzadas, manejo de cargas y movimientos repetitivos</v>
          </cell>
          <cell r="C426" t="str">
            <v>Lesiones de hombro no especificadas</v>
          </cell>
          <cell r="D426" t="str">
            <v/>
          </cell>
          <cell r="E426" t="str">
            <v/>
          </cell>
          <cell r="F426" t="str">
            <v>Lesiones de hombro no especificadas</v>
          </cell>
          <cell r="G426" t="str">
            <v/>
          </cell>
        </row>
        <row r="427">
          <cell r="A427" t="str">
            <v>Factores Ergonomicos 46</v>
          </cell>
          <cell r="B427" t="str">
            <v>Posturas forzadas, manejo de cargas y movimientos repetitivos</v>
          </cell>
          <cell r="C427" t="str">
            <v>Otras entesopatras</v>
          </cell>
          <cell r="D427" t="str">
            <v/>
          </cell>
          <cell r="E427" t="str">
            <v/>
          </cell>
          <cell r="F427" t="str">
            <v>Otras entesopatras</v>
          </cell>
          <cell r="G427" t="str">
            <v/>
          </cell>
        </row>
        <row r="428">
          <cell r="A428" t="str">
            <v>Factores Ergonomicos 47</v>
          </cell>
          <cell r="B428" t="str">
            <v>Posturas forzadas, manejo de cargas y movimientos repetitivos</v>
          </cell>
          <cell r="C428" t="str">
            <v>Mialgia</v>
          </cell>
          <cell r="D428" t="str">
            <v/>
          </cell>
          <cell r="E428" t="str">
            <v/>
          </cell>
          <cell r="F428" t="str">
            <v>Mialgia</v>
          </cell>
          <cell r="G428" t="str">
            <v/>
          </cell>
        </row>
        <row r="429">
          <cell r="A429" t="str">
            <v>Factores Ergonomicos 48</v>
          </cell>
          <cell r="B429" t="str">
            <v>Posturas forzadas, manejo de cargas y movimientos repetitivos</v>
          </cell>
          <cell r="C429" t="str">
            <v>Epicondilitis media (Codo
del golfista)</v>
          </cell>
          <cell r="D429" t="str">
            <v/>
          </cell>
          <cell r="E429" t="str">
            <v/>
          </cell>
          <cell r="F429" t="str">
            <v>Epicondilitis media (Codo
del golfista)</v>
          </cell>
          <cell r="G429" t="str">
            <v/>
          </cell>
        </row>
        <row r="430">
          <cell r="A430" t="str">
            <v>Factores Ergonomicos 49</v>
          </cell>
          <cell r="B430" t="str">
            <v>Posturas forzadas, manejo de cargas y movimientos repetitivos del brazo</v>
          </cell>
          <cell r="C430" t="str">
            <v>Epicondilitis lateral (codo de tenista)</v>
          </cell>
          <cell r="D430" t="str">
            <v/>
          </cell>
          <cell r="E430" t="str">
            <v/>
          </cell>
          <cell r="F430" t="str">
            <v>Epicondilitis lateral (codo de tenista)</v>
          </cell>
          <cell r="G430" t="str">
            <v/>
          </cell>
        </row>
        <row r="431">
          <cell r="A431" t="str">
            <v>Factores Ergonomicos 50</v>
          </cell>
          <cell r="B431" t="str">
            <v>Posturas forzadas, aplicación de fuerzas en movimientos repetitivos del brazo</v>
          </cell>
          <cell r="C431" t="str">
            <v>Otros trastornos especificados de los tejidos blandos</v>
          </cell>
          <cell r="D431" t="str">
            <v/>
          </cell>
          <cell r="E431" t="str">
            <v/>
          </cell>
          <cell r="F431" t="str">
            <v>Otros trastornos especificados de los tejidos blandos</v>
          </cell>
          <cell r="G431" t="str">
            <v/>
          </cell>
        </row>
        <row r="432">
          <cell r="A432" t="str">
            <v>Factores Ergonomicos 51</v>
          </cell>
          <cell r="B432" t="str">
            <v>Posturas forzadas, aplicación de fuerzas en movimientos</v>
          </cell>
          <cell r="C432" t="str">
            <v>Trastornos de disco cervical</v>
          </cell>
          <cell r="D432" t="str">
            <v/>
          </cell>
          <cell r="E432" t="str">
            <v/>
          </cell>
          <cell r="F432" t="str">
            <v>Trastornos de disco cervical</v>
          </cell>
          <cell r="G432" t="str">
            <v/>
          </cell>
        </row>
        <row r="433">
          <cell r="A433" t="str">
            <v>Factores Ergonomicos 52</v>
          </cell>
          <cell r="B433" t="str">
            <v>Posturas forzadas, aplicación de fuerzas en movimientos</v>
          </cell>
          <cell r="C433" t="str">
            <v>Trastorno de disco Cervical con mielopatía</v>
          </cell>
          <cell r="D433" t="str">
            <v/>
          </cell>
          <cell r="E433" t="str">
            <v/>
          </cell>
          <cell r="F433" t="str">
            <v>Trastorno de disco Cervical con mielopatía</v>
          </cell>
          <cell r="G433" t="str">
            <v/>
          </cell>
        </row>
        <row r="434">
          <cell r="A434" t="str">
            <v>Factores Ergonomicos 53</v>
          </cell>
          <cell r="B434" t="str">
            <v>Posturas forzadas, aplicación de fuerzas en movimientos</v>
          </cell>
          <cell r="C434" t="str">
            <v>Trastorno de disco cervical con radiculopatia</v>
          </cell>
          <cell r="D434" t="str">
            <v/>
          </cell>
          <cell r="E434" t="str">
            <v/>
          </cell>
          <cell r="F434" t="str">
            <v>Trastorno de disco cervical con radiculopatia</v>
          </cell>
          <cell r="G434" t="str">
            <v/>
          </cell>
        </row>
        <row r="435">
          <cell r="A435" t="str">
            <v>Factores Ergonomicos 54</v>
          </cell>
          <cell r="B435" t="str">
            <v>Posturas forzadas, aplicación de fuerzas en movimientos</v>
          </cell>
          <cell r="C435" t="str">
            <v>Otros desplazamientos de disco cervical</v>
          </cell>
          <cell r="D435" t="str">
            <v/>
          </cell>
          <cell r="E435" t="str">
            <v/>
          </cell>
          <cell r="F435" t="str">
            <v>Otros desplazamientos de disco cervical</v>
          </cell>
          <cell r="G435" t="str">
            <v/>
          </cell>
        </row>
        <row r="436">
          <cell r="A436" t="str">
            <v>Factores Ergonomicos 55</v>
          </cell>
          <cell r="B436" t="str">
            <v>Posturas forzadas, aplicación de fuerzas en movimientos</v>
          </cell>
          <cell r="C436" t="str">
            <v>Otras degeneraciones de disco cervical</v>
          </cell>
          <cell r="D436" t="str">
            <v/>
          </cell>
          <cell r="E436" t="str">
            <v/>
          </cell>
          <cell r="F436" t="str">
            <v>Otras degeneraciones de disco cervical</v>
          </cell>
          <cell r="G436" t="str">
            <v/>
          </cell>
        </row>
        <row r="437">
          <cell r="A437" t="str">
            <v>Factores Ergonomicos 56</v>
          </cell>
          <cell r="B437" t="str">
            <v>Posturas forzadas, aplicación de fuerzas en movimientos</v>
          </cell>
          <cell r="C437" t="str">
            <v>Otros trastornos de disco cervical</v>
          </cell>
          <cell r="D437" t="str">
            <v/>
          </cell>
          <cell r="E437" t="str">
            <v/>
          </cell>
          <cell r="F437" t="str">
            <v>Otros trastornos de disco cervical</v>
          </cell>
          <cell r="G437" t="str">
            <v/>
          </cell>
        </row>
        <row r="438">
          <cell r="A438" t="str">
            <v>Factores Ergonomicos 57</v>
          </cell>
          <cell r="B438" t="str">
            <v>Posturas forzadas, aplicación de fuerzas en movimientos</v>
          </cell>
          <cell r="C438" t="str">
            <v>Trastorno de disco cervical, no especificado</v>
          </cell>
          <cell r="D438" t="str">
            <v/>
          </cell>
          <cell r="E438" t="str">
            <v/>
          </cell>
          <cell r="F438" t="str">
            <v>Trastorno de disco cervical, no especificado</v>
          </cell>
          <cell r="G438" t="str">
            <v/>
          </cell>
        </row>
        <row r="439">
          <cell r="A439" t="str">
            <v>Factores Ergonomicos 58</v>
          </cell>
          <cell r="B439" t="str">
            <v>Posturas forzadas, aplicación de fuerzas en movimientos</v>
          </cell>
          <cell r="C439" t="str">
            <v>Otros trastornos de los discos intervertebrales</v>
          </cell>
          <cell r="D439" t="str">
            <v/>
          </cell>
          <cell r="E439" t="str">
            <v/>
          </cell>
          <cell r="F439" t="str">
            <v>Otros trastornos de los discos intervertebrales</v>
          </cell>
          <cell r="G439" t="str">
            <v/>
          </cell>
        </row>
        <row r="440">
          <cell r="A440" t="str">
            <v>Factores Ergonomicos 59</v>
          </cell>
          <cell r="B440" t="str">
            <v>Posturas forzadas, aplicación de fuerzas en movimientos</v>
          </cell>
          <cell r="C440" t="str">
            <v>Trastornos de discos lumbares y otros, con mielopatia</v>
          </cell>
          <cell r="D440" t="str">
            <v/>
          </cell>
          <cell r="E440" t="str">
            <v/>
          </cell>
          <cell r="F440" t="str">
            <v>Trastornos de discos lumbares y otros, con mielopatia</v>
          </cell>
          <cell r="G440" t="str">
            <v/>
          </cell>
        </row>
        <row r="441">
          <cell r="A441" t="str">
            <v>Factores Ergonomicos 60</v>
          </cell>
          <cell r="B441" t="str">
            <v>Posturas forzadas, aplicación de fuerzas en movimientos</v>
          </cell>
          <cell r="C441" t="str">
            <v>Trastornos de disco lumbar y otros, con radiculopatía</v>
          </cell>
          <cell r="D441" t="str">
            <v/>
          </cell>
          <cell r="E441" t="str">
            <v/>
          </cell>
          <cell r="F441" t="str">
            <v>Trastornos de disco lumbar y otros, con radiculopatía</v>
          </cell>
          <cell r="G441" t="str">
            <v/>
          </cell>
        </row>
        <row r="442">
          <cell r="A442" t="str">
            <v>Factores Ergonomicos 61</v>
          </cell>
          <cell r="B442" t="str">
            <v>Posturas forzadas, aplicación de fuerzas en movimientos</v>
          </cell>
          <cell r="C442" t="str">
            <v>Otros desplazamientos especificados de disco intervertebral</v>
          </cell>
          <cell r="D442" t="str">
            <v/>
          </cell>
          <cell r="E442" t="str">
            <v/>
          </cell>
          <cell r="F442" t="str">
            <v>Otros desplazamientos especificados de disco intervertebral</v>
          </cell>
          <cell r="G442" t="str">
            <v/>
          </cell>
        </row>
        <row r="443">
          <cell r="A443" t="str">
            <v>Factores Ergonomicos 62</v>
          </cell>
          <cell r="B443" t="str">
            <v>Posturas forzadas, aplicación de fuerzas en movimientos</v>
          </cell>
          <cell r="C443" t="str">
            <v>Otras degeneraciones especificadas de disco intervertebral</v>
          </cell>
          <cell r="D443" t="str">
            <v/>
          </cell>
          <cell r="E443" t="str">
            <v/>
          </cell>
          <cell r="F443" t="str">
            <v>Otras degeneraciones especificadas de disco intervertebral</v>
          </cell>
          <cell r="G443" t="str">
            <v/>
          </cell>
        </row>
        <row r="444">
          <cell r="A444" t="str">
            <v>Factores Ergonomicos 63</v>
          </cell>
          <cell r="B444" t="str">
            <v>Posturas forzadas, aplicación de fuerzas en movimientos</v>
          </cell>
          <cell r="C444" t="str">
            <v>Otros trastornos especificados de los discos intervertebrales</v>
          </cell>
          <cell r="D444" t="str">
            <v/>
          </cell>
          <cell r="E444" t="str">
            <v/>
          </cell>
          <cell r="F444" t="str">
            <v>Otros trastornos especificados de los discos intervertebrales</v>
          </cell>
          <cell r="G444" t="str">
            <v/>
          </cell>
        </row>
        <row r="445">
          <cell r="A445" t="str">
            <v>Factores Ergonomicos 64</v>
          </cell>
          <cell r="B445" t="str">
            <v>Posturas forzadas, aplicación de fuerzas en movimientos</v>
          </cell>
          <cell r="C445" t="str">
            <v>Trastorno de los discos intervertebrales, no especificado</v>
          </cell>
          <cell r="D445" t="str">
            <v/>
          </cell>
          <cell r="E445" t="str">
            <v/>
          </cell>
          <cell r="F445" t="str">
            <v>Trastorno de los discos intervertebrales, no especificado</v>
          </cell>
          <cell r="G445" t="str">
            <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P144"/>
  <sheetViews>
    <sheetView showGridLines="0" tabSelected="1" view="pageBreakPreview" zoomScale="80" zoomScaleSheetLayoutView="80" workbookViewId="0" topLeftCell="A1">
      <selection activeCell="E4" sqref="E4:I4"/>
    </sheetView>
  </sheetViews>
  <sheetFormatPr defaultColWidth="11.421875" defaultRowHeight="15"/>
  <cols>
    <col min="1" max="1" width="5.28125" style="1" customWidth="1"/>
    <col min="2" max="2" width="7.28125" style="1" customWidth="1"/>
    <col min="3" max="3" width="29.57421875" style="1" customWidth="1"/>
    <col min="4" max="4" width="55.28125" style="1" customWidth="1"/>
    <col min="5" max="5" width="24.421875" style="1" customWidth="1"/>
    <col min="6" max="6" width="11.421875" style="2" customWidth="1"/>
    <col min="7" max="7" width="53.00390625" style="2" customWidth="1"/>
    <col min="8" max="8" width="28.7109375" style="3" customWidth="1"/>
    <col min="9" max="9" width="60.8515625" style="1" customWidth="1"/>
    <col min="10" max="10" width="33.00390625" style="2" customWidth="1"/>
    <col min="11" max="11" width="37.00390625" style="2" customWidth="1"/>
    <col min="12" max="12" width="39.7109375" style="2" customWidth="1"/>
    <col min="13" max="14" width="11.421875" style="1" customWidth="1"/>
    <col min="15" max="15" width="15.140625" style="1" bestFit="1" customWidth="1"/>
    <col min="16" max="16" width="14.00390625" style="1" customWidth="1"/>
    <col min="17" max="17" width="13.8515625" style="1" customWidth="1"/>
    <col min="18" max="18" width="14.28125" style="1" bestFit="1" customWidth="1"/>
    <col min="19" max="19" width="18.57421875" style="1" customWidth="1"/>
    <col min="20" max="20" width="17.00390625" style="1" customWidth="1"/>
    <col min="21" max="21" width="11.421875" style="1" customWidth="1"/>
    <col min="22" max="22" width="63.7109375" style="1" customWidth="1"/>
    <col min="23" max="23" width="14.00390625" style="1" customWidth="1"/>
    <col min="24" max="24" width="12.8515625" style="1" customWidth="1"/>
    <col min="25" max="25" width="25.00390625" style="1" customWidth="1"/>
    <col min="26" max="26" width="40.8515625" style="1" customWidth="1"/>
    <col min="27" max="27" width="34.28125" style="4" customWidth="1"/>
    <col min="28" max="28" width="40.57421875" style="1" customWidth="1"/>
    <col min="29" max="29" width="40.7109375" style="1" customWidth="1"/>
    <col min="30" max="16384" width="11.421875" style="1" customWidth="1"/>
  </cols>
  <sheetData>
    <row r="1" ht="13.5" thickBot="1">
      <c r="Z1" s="12"/>
    </row>
    <row r="2" spans="1:27" s="6" customFormat="1" ht="15" customHeight="1">
      <c r="A2" s="5"/>
      <c r="C2" s="152"/>
      <c r="D2" s="152"/>
      <c r="E2" s="141" t="s">
        <v>1193</v>
      </c>
      <c r="F2" s="142"/>
      <c r="G2" s="142"/>
      <c r="H2" s="142"/>
      <c r="I2" s="143"/>
      <c r="J2" s="9"/>
      <c r="K2" s="9"/>
      <c r="L2" s="9"/>
      <c r="M2" s="8"/>
      <c r="N2" s="8"/>
      <c r="O2" s="8"/>
      <c r="P2" s="8"/>
      <c r="Q2" s="8"/>
      <c r="R2" s="8"/>
      <c r="S2" s="8"/>
      <c r="T2" s="8"/>
      <c r="U2" s="9"/>
      <c r="V2" s="8"/>
      <c r="W2" s="8"/>
      <c r="X2" s="8"/>
      <c r="Y2" s="8"/>
      <c r="Z2" s="8"/>
      <c r="AA2" s="10"/>
    </row>
    <row r="3" spans="1:27" s="6" customFormat="1" ht="15" customHeight="1">
      <c r="A3" s="5"/>
      <c r="C3" s="11"/>
      <c r="D3" s="8"/>
      <c r="E3" s="144" t="s">
        <v>1194</v>
      </c>
      <c r="F3" s="145"/>
      <c r="G3" s="145"/>
      <c r="H3" s="145"/>
      <c r="I3" s="146"/>
      <c r="J3" s="9"/>
      <c r="K3" s="9"/>
      <c r="L3" s="9"/>
      <c r="M3" s="8"/>
      <c r="N3" s="8"/>
      <c r="O3" s="8"/>
      <c r="P3" s="8"/>
      <c r="Q3" s="8"/>
      <c r="R3" s="8"/>
      <c r="S3" s="8"/>
      <c r="T3" s="8"/>
      <c r="U3" s="9"/>
      <c r="V3" s="8"/>
      <c r="W3" s="8"/>
      <c r="X3" s="8"/>
      <c r="Y3" s="8"/>
      <c r="Z3" s="8"/>
      <c r="AA3" s="10"/>
    </row>
    <row r="4" spans="1:27" s="6" customFormat="1" ht="15" customHeight="1" thickBot="1">
      <c r="A4" s="5"/>
      <c r="C4" s="152"/>
      <c r="D4" s="152"/>
      <c r="E4" s="147" t="s">
        <v>1195</v>
      </c>
      <c r="F4" s="148"/>
      <c r="G4" s="148"/>
      <c r="H4" s="148"/>
      <c r="I4" s="149"/>
      <c r="J4" s="9"/>
      <c r="K4" s="9"/>
      <c r="L4" s="9"/>
      <c r="M4" s="8"/>
      <c r="N4" s="8"/>
      <c r="O4" s="8"/>
      <c r="P4" s="8"/>
      <c r="Q4" s="8"/>
      <c r="R4" s="8"/>
      <c r="S4" s="8"/>
      <c r="T4" s="8"/>
      <c r="U4" s="9"/>
      <c r="V4" s="8"/>
      <c r="W4" s="8"/>
      <c r="X4" s="8"/>
      <c r="Y4" s="8"/>
      <c r="Z4" s="8"/>
      <c r="AA4" s="10"/>
    </row>
    <row r="5" spans="1:27" s="6" customFormat="1" ht="11.25" customHeight="1">
      <c r="A5" s="5"/>
      <c r="C5" s="11"/>
      <c r="D5" s="8"/>
      <c r="E5" s="153"/>
      <c r="F5" s="153"/>
      <c r="G5" s="153"/>
      <c r="H5" s="7"/>
      <c r="I5" s="8"/>
      <c r="J5" s="9"/>
      <c r="K5" s="9"/>
      <c r="L5" s="9"/>
      <c r="M5" s="8"/>
      <c r="N5" s="8"/>
      <c r="O5" s="8"/>
      <c r="P5" s="8"/>
      <c r="Q5" s="8"/>
      <c r="R5" s="8"/>
      <c r="S5" s="8"/>
      <c r="T5" s="8"/>
      <c r="U5" s="9"/>
      <c r="V5" s="8"/>
      <c r="W5" s="8"/>
      <c r="X5" s="8"/>
      <c r="Y5" s="8"/>
      <c r="Z5" s="8"/>
      <c r="AA5" s="10"/>
    </row>
    <row r="6" spans="1:27" s="6" customFormat="1" ht="11.25" customHeight="1">
      <c r="A6" s="5"/>
      <c r="C6" s="11"/>
      <c r="D6" s="8"/>
      <c r="E6" s="16"/>
      <c r="F6" s="16"/>
      <c r="G6" s="16"/>
      <c r="H6" s="7"/>
      <c r="I6" s="8"/>
      <c r="J6" s="9"/>
      <c r="K6" s="9"/>
      <c r="L6" s="9"/>
      <c r="M6" s="8"/>
      <c r="N6" s="8"/>
      <c r="O6" s="8"/>
      <c r="P6" s="8"/>
      <c r="Q6" s="8"/>
      <c r="R6" s="8"/>
      <c r="S6" s="8"/>
      <c r="T6" s="8"/>
      <c r="U6" s="9"/>
      <c r="V6" s="8"/>
      <c r="W6" s="8"/>
      <c r="X6" s="8"/>
      <c r="Y6" s="8"/>
      <c r="Z6" s="8"/>
      <c r="AA6" s="10"/>
    </row>
    <row r="7" spans="1:27" s="6" customFormat="1" ht="11.25" customHeight="1" thickBot="1">
      <c r="A7" s="5"/>
      <c r="C7" s="11"/>
      <c r="D7" s="8"/>
      <c r="E7" s="16"/>
      <c r="F7" s="16"/>
      <c r="G7" s="16"/>
      <c r="H7" s="7"/>
      <c r="I7" s="8"/>
      <c r="J7" s="9"/>
      <c r="K7" s="9"/>
      <c r="L7" s="9"/>
      <c r="M7" s="8"/>
      <c r="N7" s="8"/>
      <c r="O7" s="8"/>
      <c r="P7" s="8"/>
      <c r="Q7" s="8"/>
      <c r="R7" s="8"/>
      <c r="S7" s="8"/>
      <c r="T7" s="8"/>
      <c r="U7" s="9"/>
      <c r="V7" s="8"/>
      <c r="W7" s="8"/>
      <c r="X7" s="8"/>
      <c r="Y7" s="8"/>
      <c r="Z7" s="8"/>
      <c r="AA7" s="10"/>
    </row>
    <row r="8" spans="1:29" ht="17.25" customHeight="1" thickBot="1">
      <c r="A8" s="138" t="s">
        <v>11</v>
      </c>
      <c r="B8" s="157" t="s">
        <v>12</v>
      </c>
      <c r="C8" s="154" t="s">
        <v>0</v>
      </c>
      <c r="D8" s="154"/>
      <c r="E8" s="154"/>
      <c r="F8" s="154"/>
      <c r="G8" s="151" t="s">
        <v>1</v>
      </c>
      <c r="H8" s="155"/>
      <c r="I8" s="156" t="s">
        <v>2</v>
      </c>
      <c r="J8" s="151" t="s">
        <v>3</v>
      </c>
      <c r="K8" s="151"/>
      <c r="L8" s="151"/>
      <c r="M8" s="151" t="s">
        <v>4</v>
      </c>
      <c r="N8" s="151"/>
      <c r="O8" s="151"/>
      <c r="P8" s="151"/>
      <c r="Q8" s="151"/>
      <c r="R8" s="151"/>
      <c r="S8" s="151"/>
      <c r="T8" s="151" t="s">
        <v>5</v>
      </c>
      <c r="U8" s="151" t="s">
        <v>6</v>
      </c>
      <c r="V8" s="155"/>
      <c r="W8" s="150" t="s">
        <v>7</v>
      </c>
      <c r="X8" s="150"/>
      <c r="Y8" s="150"/>
      <c r="Z8" s="150"/>
      <c r="AA8" s="150"/>
      <c r="AB8" s="150"/>
      <c r="AC8" s="150"/>
    </row>
    <row r="9" spans="1:29" ht="15.75" customHeight="1" thickBot="1">
      <c r="A9" s="139"/>
      <c r="B9" s="158"/>
      <c r="C9" s="154"/>
      <c r="D9" s="154"/>
      <c r="E9" s="154"/>
      <c r="F9" s="154"/>
      <c r="G9" s="155"/>
      <c r="H9" s="155"/>
      <c r="I9" s="156"/>
      <c r="J9" s="151"/>
      <c r="K9" s="151"/>
      <c r="L9" s="151"/>
      <c r="M9" s="151"/>
      <c r="N9" s="151"/>
      <c r="O9" s="151"/>
      <c r="P9" s="151"/>
      <c r="Q9" s="151"/>
      <c r="R9" s="151"/>
      <c r="S9" s="151"/>
      <c r="T9" s="155"/>
      <c r="U9" s="155"/>
      <c r="V9" s="155"/>
      <c r="W9" s="150"/>
      <c r="X9" s="150"/>
      <c r="Y9" s="150"/>
      <c r="Z9" s="150"/>
      <c r="AA9" s="150"/>
      <c r="AB9" s="150"/>
      <c r="AC9" s="150"/>
    </row>
    <row r="10" spans="1:276" s="13" customFormat="1" ht="39" thickBot="1">
      <c r="A10" s="140"/>
      <c r="B10" s="159"/>
      <c r="C10" s="27" t="s">
        <v>13</v>
      </c>
      <c r="D10" s="27" t="s">
        <v>14</v>
      </c>
      <c r="E10" s="27" t="s">
        <v>1077</v>
      </c>
      <c r="F10" s="27" t="s">
        <v>15</v>
      </c>
      <c r="G10" s="27" t="s">
        <v>16</v>
      </c>
      <c r="H10" s="27" t="s">
        <v>17</v>
      </c>
      <c r="I10" s="156"/>
      <c r="J10" s="27" t="s">
        <v>18</v>
      </c>
      <c r="K10" s="27" t="s">
        <v>19</v>
      </c>
      <c r="L10" s="27" t="s">
        <v>20</v>
      </c>
      <c r="M10" s="27" t="s">
        <v>21</v>
      </c>
      <c r="N10" s="27" t="s">
        <v>22</v>
      </c>
      <c r="O10" s="27" t="s">
        <v>37</v>
      </c>
      <c r="P10" s="27" t="s">
        <v>36</v>
      </c>
      <c r="Q10" s="27" t="s">
        <v>23</v>
      </c>
      <c r="R10" s="27" t="s">
        <v>38</v>
      </c>
      <c r="S10" s="27" t="s">
        <v>24</v>
      </c>
      <c r="T10" s="27" t="s">
        <v>25</v>
      </c>
      <c r="U10" s="27" t="s">
        <v>39</v>
      </c>
      <c r="V10" s="27" t="s">
        <v>26</v>
      </c>
      <c r="W10" s="27" t="s">
        <v>8</v>
      </c>
      <c r="X10" s="27" t="s">
        <v>9</v>
      </c>
      <c r="Y10" s="27" t="s">
        <v>10</v>
      </c>
      <c r="Z10" s="27" t="s">
        <v>31</v>
      </c>
      <c r="AA10" s="27" t="s">
        <v>27</v>
      </c>
      <c r="AB10" s="27" t="s">
        <v>28</v>
      </c>
      <c r="AC10" s="27" t="s">
        <v>29</v>
      </c>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row>
    <row r="11" spans="1:150" s="13" customFormat="1" ht="51">
      <c r="A11" s="169" t="s">
        <v>1233</v>
      </c>
      <c r="B11" s="169" t="s">
        <v>1234</v>
      </c>
      <c r="C11" s="104" t="s">
        <v>1196</v>
      </c>
      <c r="D11" s="106" t="s">
        <v>1197</v>
      </c>
      <c r="E11" s="108" t="s">
        <v>1040</v>
      </c>
      <c r="F11" s="108"/>
      <c r="G11" s="29" t="str">
        <f>VLOOKUP(H11,Hoja1!A$1:G$445,2,0)</f>
        <v>Virus</v>
      </c>
      <c r="H11" s="30" t="s">
        <v>120</v>
      </c>
      <c r="I11" s="29" t="str">
        <f>VLOOKUP(H11,Hoja1!A$2:G$445,3,0)</f>
        <v>Infecciones Virales</v>
      </c>
      <c r="J11" s="31" t="s">
        <v>1198</v>
      </c>
      <c r="K11" s="29" t="str">
        <f>VLOOKUP(H11,Hoja1!A$2:G$445,4,0)</f>
        <v>Inspecciones planeadas e inspecciones no planeadas, procedimientos de programas de seguridad y salud en el trabajo</v>
      </c>
      <c r="L11" s="29" t="str">
        <f>VLOOKUP(H11,Hoja1!A$2:G$445,5,0)</f>
        <v>Programa de vacunación, bota pantalon, overol, guantes, tapabocas, mascarillas con filtos</v>
      </c>
      <c r="M11" s="31">
        <v>2</v>
      </c>
      <c r="N11" s="32">
        <v>1</v>
      </c>
      <c r="O11" s="32">
        <v>10</v>
      </c>
      <c r="P11" s="32">
        <f>M11*N11</f>
        <v>2</v>
      </c>
      <c r="Q11" s="32">
        <f>O11*P11</f>
        <v>20</v>
      </c>
      <c r="R11" s="38" t="str">
        <f>IF(P11=40,"MA-40",IF(P11=30,"MA-30",IF(P11=20,"A-20",IF(P11=10,"A-10",IF(P11=24,"MA-24",IF(P11=18,"A-18",IF(P11=12,"A-12",IF(P11=6,"M-6",IF(P11=8,"M-8",IF(P11=6,"M-6",IF(P11=4,"B-4",IF(P11=2,"B-2",))))))))))))</f>
        <v>B-2</v>
      </c>
      <c r="S11" s="40" t="str">
        <f aca="true" t="shared" si="0" ref="S11">IF(Q11&lt;=20,"IV",IF(Q11&lt;=120,"III",IF(Q11&lt;=500,"II",IF(Q11&lt;=4000,"I"))))</f>
        <v>IV</v>
      </c>
      <c r="T11" s="42" t="str">
        <f>IF(S11=0,"",IF(S11="IV","Aceptable",IF(S11="III","Mejorable",IF(S11="II","No Aceptable o Aceptable Con Control Especifico",IF(S11="I","No Aceptable","")))))</f>
        <v>Aceptable</v>
      </c>
      <c r="U11" s="136">
        <v>1</v>
      </c>
      <c r="V11" s="29" t="str">
        <f>VLOOKUP(H11,Hoja1!A$2:G$445,6,0)</f>
        <v xml:space="preserve">Enfermedades Infectocontagiosas
</v>
      </c>
      <c r="W11" s="33"/>
      <c r="X11" s="33"/>
      <c r="Y11" s="33"/>
      <c r="Z11" s="28"/>
      <c r="AA11" s="28" t="str">
        <f>VLOOKUP(H11,Hoja1!A$2:G$445,7,0)</f>
        <v xml:space="preserve">Riesgo Biológico, Autocuidado y/o Uso y manejo adecuado de E.P.P.
</v>
      </c>
      <c r="AB11" s="133" t="s">
        <v>1202</v>
      </c>
      <c r="AC11" s="104" t="s">
        <v>1201</v>
      </c>
      <c r="AD11" s="14"/>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5"/>
    </row>
    <row r="12" spans="1:150" s="13" customFormat="1" ht="51">
      <c r="A12" s="170"/>
      <c r="B12" s="170"/>
      <c r="C12" s="105"/>
      <c r="D12" s="107"/>
      <c r="E12" s="109"/>
      <c r="F12" s="109"/>
      <c r="G12" s="29" t="str">
        <f>VLOOKUP(H12,Hoja1!A$1:G$445,2,0)</f>
        <v>Hongos</v>
      </c>
      <c r="H12" s="30" t="s">
        <v>117</v>
      </c>
      <c r="I12" s="29" t="str">
        <f>VLOOKUP(H12,Hoja1!A$2:G$445,3,0)</f>
        <v>Micosis</v>
      </c>
      <c r="J12" s="19" t="s">
        <v>1198</v>
      </c>
      <c r="K12" s="29" t="str">
        <f>VLOOKUP(H12,Hoja1!A$2:G$445,4,0)</f>
        <v>Inspecciones planeadas e inspecciones no planeadas, procedimientos de programas de seguridad y salud en el trabajo</v>
      </c>
      <c r="L12" s="29" t="str">
        <f>VLOOKUP(H12,Hoja1!A$2:G$445,5,0)</f>
        <v>Programa de vacunación, éxamenes periódicos</v>
      </c>
      <c r="M12" s="19">
        <v>2</v>
      </c>
      <c r="N12" s="20">
        <v>1</v>
      </c>
      <c r="O12" s="20">
        <v>10</v>
      </c>
      <c r="P12" s="32">
        <f aca="true" t="shared" si="1" ref="P12:P28">M12*N12</f>
        <v>2</v>
      </c>
      <c r="Q12" s="32">
        <f aca="true" t="shared" si="2" ref="Q12:Q28">O12*P12</f>
        <v>20</v>
      </c>
      <c r="R12" s="39" t="str">
        <f aca="true" t="shared" si="3" ref="R12:R28">IF(P12=40,"MA-40",IF(P12=30,"MA-30",IF(P12=20,"A-20",IF(P12=10,"A-10",IF(P12=24,"MA-24",IF(P12=18,"A-18",IF(P12=12,"A-12",IF(P12=6,"M-6",IF(P12=8,"M-8",IF(P12=6,"M-6",IF(P12=4,"B-4",IF(P12=2,"B-2",))))))))))))</f>
        <v>B-2</v>
      </c>
      <c r="S12" s="41" t="str">
        <f aca="true" t="shared" si="4" ref="S12:S29">IF(Q12&lt;=20,"IV",IF(Q12&lt;=120,"III",IF(Q12&lt;=500,"II",IF(Q12&lt;=4000,"I"))))</f>
        <v>IV</v>
      </c>
      <c r="T12" s="43" t="str">
        <f aca="true" t="shared" si="5" ref="T12:T28">IF(S12=0,"",IF(S12="IV","Aceptable",IF(S12="III","Mejorable",IF(S12="II","No Aceptable o Aceptable Con Control Especifico",IF(S12="I","No Aceptable","")))))</f>
        <v>Aceptable</v>
      </c>
      <c r="U12" s="137"/>
      <c r="V12" s="29" t="str">
        <f>VLOOKUP(H12,Hoja1!A$2:G$445,6,0)</f>
        <v>Micosis</v>
      </c>
      <c r="W12" s="21"/>
      <c r="X12" s="21"/>
      <c r="Y12" s="21"/>
      <c r="Z12" s="17"/>
      <c r="AA12" s="28" t="str">
        <f>VLOOKUP(H12,Hoja1!A$2:G$445,7,0)</f>
        <v xml:space="preserve">Riesgo Biológico, Autocuidado y/o Uso y manejo adecuado de E.P.P.
</v>
      </c>
      <c r="AB12" s="134"/>
      <c r="AC12" s="105"/>
      <c r="AD12" s="14"/>
      <c r="AE12" s="12"/>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5"/>
    </row>
    <row r="13" spans="1:150" s="13" customFormat="1" ht="51">
      <c r="A13" s="170"/>
      <c r="B13" s="170"/>
      <c r="C13" s="105"/>
      <c r="D13" s="107"/>
      <c r="E13" s="109"/>
      <c r="F13" s="109"/>
      <c r="G13" s="29" t="str">
        <f>VLOOKUP(H13,Hoja1!A$1:G$445,2,0)</f>
        <v>AUSENCIA O EXCESO DE LUZ EN UN AMBIENTE</v>
      </c>
      <c r="H13" s="30" t="s">
        <v>155</v>
      </c>
      <c r="I13" s="29" t="str">
        <f>VLOOKUP(H13,Hoja1!A$2:G$445,3,0)</f>
        <v>DISMINUCIÓN AGUDEZA VISUAL, CANSANCIO VISUAL</v>
      </c>
      <c r="J13" s="19" t="s">
        <v>1198</v>
      </c>
      <c r="K13" s="29" t="str">
        <f>VLOOKUP(H13,Hoja1!A$2:G$445,4,0)</f>
        <v>Inspecciones planeadas e inspecciones no planeadas, procedimientos de programas de seguridad y salud en el trabajo</v>
      </c>
      <c r="L13" s="29" t="str">
        <f>VLOOKUP(H13,Hoja1!A$2:G$445,5,0)</f>
        <v>N/A</v>
      </c>
      <c r="M13" s="19">
        <v>2</v>
      </c>
      <c r="N13" s="20">
        <v>2</v>
      </c>
      <c r="O13" s="20">
        <v>25</v>
      </c>
      <c r="P13" s="32">
        <f t="shared" si="1"/>
        <v>4</v>
      </c>
      <c r="Q13" s="32">
        <f t="shared" si="2"/>
        <v>100</v>
      </c>
      <c r="R13" s="39" t="str">
        <f t="shared" si="3"/>
        <v>B-4</v>
      </c>
      <c r="S13" s="41" t="str">
        <f t="shared" si="4"/>
        <v>III</v>
      </c>
      <c r="T13" s="43" t="str">
        <f t="shared" si="5"/>
        <v>Mejorable</v>
      </c>
      <c r="U13" s="137"/>
      <c r="V13" s="29" t="str">
        <f>VLOOKUP(H13,Hoja1!A$2:G$445,6,0)</f>
        <v>DISMINUCIÓN AGUDEZA VISUAL</v>
      </c>
      <c r="W13" s="21"/>
      <c r="X13" s="21"/>
      <c r="Y13" s="21"/>
      <c r="Z13" s="17"/>
      <c r="AA13" s="28" t="str">
        <f>VLOOKUP(H13,Hoja1!A$2:G$445,7,0)</f>
        <v>N/A</v>
      </c>
      <c r="AB13" s="21" t="s">
        <v>1205</v>
      </c>
      <c r="AC13" s="105"/>
      <c r="AD13" s="14"/>
      <c r="AE13" s="12"/>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5"/>
    </row>
    <row r="14" spans="1:150" s="13" customFormat="1" ht="51">
      <c r="A14" s="170"/>
      <c r="B14" s="170"/>
      <c r="C14" s="105"/>
      <c r="D14" s="107"/>
      <c r="E14" s="109"/>
      <c r="F14" s="109"/>
      <c r="G14" s="29" t="str">
        <f>VLOOKUP(H14,Hoja1!A$1:G$445,2,0)</f>
        <v>INFRAROJA, ULTRAVIOLETA, VISIBLE, RADIOFRECUENCIA, MICROONDAS, LASER</v>
      </c>
      <c r="H14" s="30" t="s">
        <v>67</v>
      </c>
      <c r="I14" s="29" t="str">
        <f>VLOOKUP(H14,Hoja1!A$2:G$445,3,0)</f>
        <v>CÁNCER, LESIONES DÉRMICAS Y OCULARES</v>
      </c>
      <c r="J14" s="19" t="s">
        <v>1198</v>
      </c>
      <c r="K14" s="29" t="str">
        <f>VLOOKUP(H14,Hoja1!A$2:G$445,4,0)</f>
        <v>Inspecciones planeadas e inspecciones no planeadas, procedimientos de programas de seguridad y salud en el trabajo</v>
      </c>
      <c r="L14" s="29" t="str">
        <f>VLOOKUP(H14,Hoja1!A$2:G$445,5,0)</f>
        <v>PROGRAMA BLOQUEADOR SOLAR</v>
      </c>
      <c r="M14" s="19">
        <v>2</v>
      </c>
      <c r="N14" s="20">
        <v>2</v>
      </c>
      <c r="O14" s="20">
        <v>10</v>
      </c>
      <c r="P14" s="32">
        <f t="shared" si="1"/>
        <v>4</v>
      </c>
      <c r="Q14" s="32">
        <f t="shared" si="2"/>
        <v>40</v>
      </c>
      <c r="R14" s="39" t="str">
        <f t="shared" si="3"/>
        <v>B-4</v>
      </c>
      <c r="S14" s="41" t="str">
        <f t="shared" si="4"/>
        <v>III</v>
      </c>
      <c r="T14" s="43" t="str">
        <f t="shared" si="5"/>
        <v>Mejorable</v>
      </c>
      <c r="U14" s="137"/>
      <c r="V14" s="29" t="str">
        <f>VLOOKUP(H14,Hoja1!A$2:G$445,6,0)</f>
        <v>CÁNCER</v>
      </c>
      <c r="W14" s="21"/>
      <c r="X14" s="21"/>
      <c r="Y14" s="21"/>
      <c r="Z14" s="17"/>
      <c r="AA14" s="28" t="str">
        <f>VLOOKUP(H14,Hoja1!A$2:G$445,7,0)</f>
        <v>N/A</v>
      </c>
      <c r="AB14" s="21" t="s">
        <v>1204</v>
      </c>
      <c r="AC14" s="105"/>
      <c r="AD14" s="14"/>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5"/>
    </row>
    <row r="15" spans="1:150" s="13" customFormat="1" ht="51">
      <c r="A15" s="170"/>
      <c r="B15" s="170"/>
      <c r="C15" s="105"/>
      <c r="D15" s="107"/>
      <c r="E15" s="109"/>
      <c r="F15" s="109"/>
      <c r="G15" s="29" t="str">
        <f>VLOOKUP(H15,Hoja1!A$1:G$445,2,0)</f>
        <v>MAQUINARIA O EQUIPO</v>
      </c>
      <c r="H15" s="30" t="s">
        <v>164</v>
      </c>
      <c r="I15" s="29" t="str">
        <f>VLOOKUP(H15,Hoja1!A$2:G$445,3,0)</f>
        <v>SORDERA, ESTRÉS, HIPOACUSIA, CEFALA,IRRITABILIDAD</v>
      </c>
      <c r="J15" s="19" t="s">
        <v>1198</v>
      </c>
      <c r="K15" s="29" t="str">
        <f>VLOOKUP(H15,Hoja1!A$2:G$445,4,0)</f>
        <v>Inspecciones planeadas e inspecciones no planeadas, procedimientos de programas de seguridad y salud en el trabajo</v>
      </c>
      <c r="L15" s="29" t="str">
        <f>VLOOKUP(H15,Hoja1!A$2:G$445,5,0)</f>
        <v>PVE RUIDO</v>
      </c>
      <c r="M15" s="19">
        <v>2</v>
      </c>
      <c r="N15" s="20">
        <v>2</v>
      </c>
      <c r="O15" s="20">
        <v>10</v>
      </c>
      <c r="P15" s="32">
        <f t="shared" si="1"/>
        <v>4</v>
      </c>
      <c r="Q15" s="32">
        <f t="shared" si="2"/>
        <v>40</v>
      </c>
      <c r="R15" s="39" t="str">
        <f t="shared" si="3"/>
        <v>B-4</v>
      </c>
      <c r="S15" s="41" t="str">
        <f t="shared" si="4"/>
        <v>III</v>
      </c>
      <c r="T15" s="43" t="str">
        <f t="shared" si="5"/>
        <v>Mejorable</v>
      </c>
      <c r="U15" s="137"/>
      <c r="V15" s="29" t="str">
        <f>VLOOKUP(H15,Hoja1!A$2:G$445,6,0)</f>
        <v>SORDERA</v>
      </c>
      <c r="W15" s="21"/>
      <c r="X15" s="21"/>
      <c r="Y15" s="21"/>
      <c r="Z15" s="17"/>
      <c r="AA15" s="28" t="str">
        <f>VLOOKUP(H15,Hoja1!A$2:G$445,7,0)</f>
        <v>USO DE EPP</v>
      </c>
      <c r="AB15" s="21" t="s">
        <v>1203</v>
      </c>
      <c r="AC15" s="105"/>
      <c r="AD15" s="14"/>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5"/>
    </row>
    <row r="16" spans="1:150" s="13" customFormat="1" ht="51">
      <c r="A16" s="170"/>
      <c r="B16" s="170"/>
      <c r="C16" s="105"/>
      <c r="D16" s="107"/>
      <c r="E16" s="109"/>
      <c r="F16" s="109"/>
      <c r="G16" s="29" t="str">
        <f>VLOOKUP(H16,Hoja1!A$1:G$445,2,0)</f>
        <v>GASES Y VAPORES</v>
      </c>
      <c r="H16" s="30" t="s">
        <v>250</v>
      </c>
      <c r="I16" s="29" t="str">
        <f>VLOOKUP(H16,Hoja1!A$2:G$445,3,0)</f>
        <v xml:space="preserve"> LESIONES EN LA PIEL, IRRITACIÓN EN VÍAS  RESPIRATORIAS, MUERTE</v>
      </c>
      <c r="J16" s="19" t="s">
        <v>1198</v>
      </c>
      <c r="K16" s="29" t="str">
        <f>VLOOKUP(H16,Hoja1!A$2:G$445,4,0)</f>
        <v>Inspecciones planeadas e inspecciones no planeadas, procedimientos de programas de seguridad y salud en el trabajo</v>
      </c>
      <c r="L16" s="29" t="str">
        <f>VLOOKUP(H16,Hoja1!A$2:G$445,5,0)</f>
        <v>EPP TAPABOCAS, CARETAS CON FILTROS</v>
      </c>
      <c r="M16" s="19">
        <v>2</v>
      </c>
      <c r="N16" s="20">
        <v>2</v>
      </c>
      <c r="O16" s="20">
        <v>25</v>
      </c>
      <c r="P16" s="32">
        <f t="shared" si="1"/>
        <v>4</v>
      </c>
      <c r="Q16" s="32">
        <f t="shared" si="2"/>
        <v>100</v>
      </c>
      <c r="R16" s="39" t="str">
        <f t="shared" si="3"/>
        <v>B-4</v>
      </c>
      <c r="S16" s="41" t="str">
        <f t="shared" si="4"/>
        <v>III</v>
      </c>
      <c r="T16" s="43" t="str">
        <f t="shared" si="5"/>
        <v>Mejorable</v>
      </c>
      <c r="U16" s="137"/>
      <c r="V16" s="29" t="str">
        <f>VLOOKUP(H16,Hoja1!A$2:G$445,6,0)</f>
        <v xml:space="preserve"> MUERTE</v>
      </c>
      <c r="W16" s="21"/>
      <c r="X16" s="21"/>
      <c r="Y16" s="21"/>
      <c r="Z16" s="17"/>
      <c r="AA16" s="28" t="str">
        <f>VLOOKUP(H16,Hoja1!A$2:G$445,7,0)</f>
        <v>USO Y MANEJO ADECUADO DE E.P.P.</v>
      </c>
      <c r="AB16" s="21" t="s">
        <v>32</v>
      </c>
      <c r="AC16" s="105"/>
      <c r="AD16" s="14"/>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5"/>
    </row>
    <row r="17" spans="1:150" s="13" customFormat="1" ht="35.25" customHeight="1">
      <c r="A17" s="170"/>
      <c r="B17" s="170"/>
      <c r="C17" s="105"/>
      <c r="D17" s="107"/>
      <c r="E17" s="109"/>
      <c r="F17" s="109"/>
      <c r="G17" s="29" t="str">
        <f>VLOOKUP(H17,Hoja1!A$1:G$445,2,0)</f>
        <v>NATURALEZA DE LA TAREA</v>
      </c>
      <c r="H17" s="30" t="s">
        <v>76</v>
      </c>
      <c r="I17" s="29" t="str">
        <f>VLOOKUP(H17,Hoja1!A$2:G$445,3,0)</f>
        <v>ESTRÉS,  TRANSTORNOS DEL SUEÑO</v>
      </c>
      <c r="J17" s="19" t="s">
        <v>1198</v>
      </c>
      <c r="K17" s="29" t="str">
        <f>VLOOKUP(H17,Hoja1!A$2:G$445,4,0)</f>
        <v>N/A</v>
      </c>
      <c r="L17" s="29" t="str">
        <f>VLOOKUP(H17,Hoja1!A$2:G$445,5,0)</f>
        <v>PVE PSICOSOCIAL</v>
      </c>
      <c r="M17" s="19">
        <v>2</v>
      </c>
      <c r="N17" s="20">
        <v>3</v>
      </c>
      <c r="O17" s="20">
        <v>10</v>
      </c>
      <c r="P17" s="32">
        <f t="shared" si="1"/>
        <v>6</v>
      </c>
      <c r="Q17" s="32">
        <f t="shared" si="2"/>
        <v>60</v>
      </c>
      <c r="R17" s="39" t="str">
        <f t="shared" si="3"/>
        <v>M-6</v>
      </c>
      <c r="S17" s="41" t="str">
        <f t="shared" si="4"/>
        <v>III</v>
      </c>
      <c r="T17" s="43" t="str">
        <f t="shared" si="5"/>
        <v>Mejorable</v>
      </c>
      <c r="U17" s="137"/>
      <c r="V17" s="29" t="str">
        <f>VLOOKUP(H17,Hoja1!A$2:G$445,6,0)</f>
        <v>ESTRÉS</v>
      </c>
      <c r="W17" s="21"/>
      <c r="X17" s="21"/>
      <c r="Y17" s="21"/>
      <c r="Z17" s="17"/>
      <c r="AA17" s="28" t="str">
        <f>VLOOKUP(H17,Hoja1!A$2:G$445,7,0)</f>
        <v>N/A</v>
      </c>
      <c r="AB17" s="135" t="s">
        <v>1206</v>
      </c>
      <c r="AC17" s="105"/>
      <c r="AD17" s="14"/>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5"/>
    </row>
    <row r="18" spans="1:150" s="13" customFormat="1" ht="35.25" customHeight="1">
      <c r="A18" s="170"/>
      <c r="B18" s="170"/>
      <c r="C18" s="105"/>
      <c r="D18" s="107"/>
      <c r="E18" s="109"/>
      <c r="F18" s="109"/>
      <c r="G18" s="29" t="str">
        <f>VLOOKUP(H18,Hoja1!A$1:G$445,2,0)</f>
        <v xml:space="preserve"> ALTA CONCENTRACIÓN</v>
      </c>
      <c r="H18" s="30" t="s">
        <v>88</v>
      </c>
      <c r="I18" s="29" t="str">
        <f>VLOOKUP(H18,Hoja1!A$2:G$445,3,0)</f>
        <v>ESTRÉS, DEPRESIÓN, TRANSTORNOS DEL SUEÑO, AUSENCIA DE ATENCIÓN</v>
      </c>
      <c r="J18" s="19" t="s">
        <v>1198</v>
      </c>
      <c r="K18" s="29" t="str">
        <f>VLOOKUP(H18,Hoja1!A$2:G$445,4,0)</f>
        <v>N/A</v>
      </c>
      <c r="L18" s="29" t="str">
        <f>VLOOKUP(H18,Hoja1!A$2:G$445,5,0)</f>
        <v>PVE PSICOSOCIAL</v>
      </c>
      <c r="M18" s="19">
        <v>2</v>
      </c>
      <c r="N18" s="20">
        <v>2</v>
      </c>
      <c r="O18" s="20">
        <v>10</v>
      </c>
      <c r="P18" s="32">
        <f t="shared" si="1"/>
        <v>4</v>
      </c>
      <c r="Q18" s="32">
        <f t="shared" si="2"/>
        <v>40</v>
      </c>
      <c r="R18" s="39" t="str">
        <f t="shared" si="3"/>
        <v>B-4</v>
      </c>
      <c r="S18" s="41" t="str">
        <f t="shared" si="4"/>
        <v>III</v>
      </c>
      <c r="T18" s="43" t="str">
        <f t="shared" si="5"/>
        <v>Mejorable</v>
      </c>
      <c r="U18" s="137"/>
      <c r="V18" s="29" t="str">
        <f>VLOOKUP(H18,Hoja1!A$2:G$445,6,0)</f>
        <v>ESTRÉS, ALTERACIÓN DEL SISTEMA NERVIOSO</v>
      </c>
      <c r="W18" s="21"/>
      <c r="X18" s="21"/>
      <c r="Y18" s="21"/>
      <c r="Z18" s="17"/>
      <c r="AA18" s="28" t="str">
        <f>VLOOKUP(H18,Hoja1!A$2:G$445,7,0)</f>
        <v>N/A</v>
      </c>
      <c r="AB18" s="134"/>
      <c r="AC18" s="105"/>
      <c r="AD18" s="14"/>
      <c r="AE18" s="12"/>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5"/>
    </row>
    <row r="19" spans="1:150" s="13" customFormat="1" ht="51">
      <c r="A19" s="170"/>
      <c r="B19" s="170"/>
      <c r="C19" s="105"/>
      <c r="D19" s="107"/>
      <c r="E19" s="109"/>
      <c r="F19" s="109"/>
      <c r="G19" s="29" t="str">
        <f>VLOOKUP(H19,Hoja1!A$1:G$445,2,0)</f>
        <v>Forzadas, Prolongadas</v>
      </c>
      <c r="H19" s="30" t="s">
        <v>40</v>
      </c>
      <c r="I19" s="29" t="str">
        <f>VLOOKUP(H19,Hoja1!A$2:G$445,3,0)</f>
        <v xml:space="preserve">Lesiones osteomusculares, lesiones osteoarticulares
</v>
      </c>
      <c r="J19" s="19" t="s">
        <v>1199</v>
      </c>
      <c r="K19" s="29" t="str">
        <f>VLOOKUP(H19,Hoja1!A$2:G$445,4,0)</f>
        <v>Inspecciones planeadas e inspecciones no planeadas, procedimientos de programas de seguridad y salud en el trabajo</v>
      </c>
      <c r="L19" s="29" t="str">
        <f>VLOOKUP(H19,Hoja1!A$2:G$445,5,0)</f>
        <v>PVE Biomecánico, programa pausas activas, exámenes periódicos, recomendaciones, control de posturas</v>
      </c>
      <c r="M19" s="19">
        <v>2</v>
      </c>
      <c r="N19" s="20">
        <v>2</v>
      </c>
      <c r="O19" s="20">
        <v>25</v>
      </c>
      <c r="P19" s="32">
        <f t="shared" si="1"/>
        <v>4</v>
      </c>
      <c r="Q19" s="32">
        <f t="shared" si="2"/>
        <v>100</v>
      </c>
      <c r="R19" s="39" t="str">
        <f t="shared" si="3"/>
        <v>B-4</v>
      </c>
      <c r="S19" s="41" t="str">
        <f t="shared" si="4"/>
        <v>III</v>
      </c>
      <c r="T19" s="43" t="str">
        <f t="shared" si="5"/>
        <v>Mejorable</v>
      </c>
      <c r="U19" s="137"/>
      <c r="V19" s="29" t="str">
        <f>VLOOKUP(H19,Hoja1!A$2:G$445,6,0)</f>
        <v>Enfermedades Osteomusculares</v>
      </c>
      <c r="W19" s="21"/>
      <c r="X19" s="21"/>
      <c r="Y19" s="21"/>
      <c r="Z19" s="17"/>
      <c r="AA19" s="28" t="str">
        <f>VLOOKUP(H19,Hoja1!A$2:G$445,7,0)</f>
        <v>Prevención en lesiones osteomusculares, líderes de pausas activas</v>
      </c>
      <c r="AB19" s="135" t="s">
        <v>1207</v>
      </c>
      <c r="AC19" s="105"/>
      <c r="AD19" s="14"/>
      <c r="AE19" s="12"/>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5"/>
    </row>
    <row r="20" spans="1:150" s="13" customFormat="1" ht="38.25">
      <c r="A20" s="170"/>
      <c r="B20" s="170"/>
      <c r="C20" s="105"/>
      <c r="D20" s="107"/>
      <c r="E20" s="109"/>
      <c r="F20" s="109"/>
      <c r="G20" s="29" t="str">
        <f>VLOOKUP(H20,Hoja1!A$1:G$445,2,0)</f>
        <v>Higiene Muscular</v>
      </c>
      <c r="H20" s="30" t="s">
        <v>483</v>
      </c>
      <c r="I20" s="29" t="str">
        <f>VLOOKUP(H20,Hoja1!A$2:G$445,3,0)</f>
        <v>Lesiones Musculoesqueléticas</v>
      </c>
      <c r="J20" s="19" t="s">
        <v>1199</v>
      </c>
      <c r="K20" s="29" t="str">
        <f>VLOOKUP(H20,Hoja1!A$2:G$445,4,0)</f>
        <v>N/A</v>
      </c>
      <c r="L20" s="29" t="str">
        <f>VLOOKUP(H20,Hoja1!A$2:G$445,5,0)</f>
        <v>N/A</v>
      </c>
      <c r="M20" s="19">
        <v>2</v>
      </c>
      <c r="N20" s="20">
        <v>3</v>
      </c>
      <c r="O20" s="20">
        <v>10</v>
      </c>
      <c r="P20" s="32">
        <f t="shared" si="1"/>
        <v>6</v>
      </c>
      <c r="Q20" s="32">
        <f t="shared" si="2"/>
        <v>60</v>
      </c>
      <c r="R20" s="39" t="str">
        <f t="shared" si="3"/>
        <v>M-6</v>
      </c>
      <c r="S20" s="41" t="str">
        <f t="shared" si="4"/>
        <v>III</v>
      </c>
      <c r="T20" s="43" t="str">
        <f t="shared" si="5"/>
        <v>Mejorable</v>
      </c>
      <c r="U20" s="137"/>
      <c r="V20" s="29" t="str">
        <f>VLOOKUP(H20,Hoja1!A$2:G$445,6,0)</f>
        <v xml:space="preserve">Enfermedades Osteomusculares
</v>
      </c>
      <c r="W20" s="21"/>
      <c r="X20" s="21"/>
      <c r="Y20" s="21"/>
      <c r="Z20" s="17"/>
      <c r="AA20" s="28" t="str">
        <f>VLOOKUP(H20,Hoja1!A$2:G$445,7,0)</f>
        <v>Prevención en lesiones osteomusculares, líderes de pausas activas</v>
      </c>
      <c r="AB20" s="134"/>
      <c r="AC20" s="105"/>
      <c r="AD20" s="14"/>
      <c r="AE20" s="12"/>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5"/>
    </row>
    <row r="21" spans="1:150" s="13" customFormat="1" ht="72" customHeight="1">
      <c r="A21" s="170"/>
      <c r="B21" s="170"/>
      <c r="C21" s="105"/>
      <c r="D21" s="107"/>
      <c r="E21" s="109"/>
      <c r="F21" s="109"/>
      <c r="G21" s="29" t="str">
        <f>VLOOKUP(H21,Hoja1!A$1:G$445,2,0)</f>
        <v>Atropellamiento, Envestir</v>
      </c>
      <c r="H21" s="30" t="s">
        <v>1187</v>
      </c>
      <c r="I21" s="29" t="str">
        <f>VLOOKUP(H21,Hoja1!A$2:G$445,3,0)</f>
        <v>Lesiones, pérdidas materiales, muerte</v>
      </c>
      <c r="J21" s="19" t="s">
        <v>1198</v>
      </c>
      <c r="K21" s="29" t="str">
        <f>VLOOKUP(H21,Hoja1!A$2:G$445,4,0)</f>
        <v>Inspecciones planeadas e inspecciones no planeadas, procedimientos de programas de seguridad y salud en el trabajo</v>
      </c>
      <c r="L21" s="29" t="str">
        <f>VLOOKUP(H21,Hoja1!A$2:G$445,5,0)</f>
        <v>Programa de seguridad vial, señalización</v>
      </c>
      <c r="M21" s="19">
        <v>2</v>
      </c>
      <c r="N21" s="20">
        <v>2</v>
      </c>
      <c r="O21" s="20">
        <v>60</v>
      </c>
      <c r="P21" s="32">
        <f t="shared" si="1"/>
        <v>4</v>
      </c>
      <c r="Q21" s="32">
        <f t="shared" si="2"/>
        <v>240</v>
      </c>
      <c r="R21" s="39" t="str">
        <f t="shared" si="3"/>
        <v>B-4</v>
      </c>
      <c r="S21" s="41" t="str">
        <f t="shared" si="4"/>
        <v>II</v>
      </c>
      <c r="T21" s="43" t="str">
        <f t="shared" si="5"/>
        <v>No Aceptable o Aceptable Con Control Especifico</v>
      </c>
      <c r="U21" s="137"/>
      <c r="V21" s="29" t="str">
        <f>VLOOKUP(H21,Hoja1!A$2:G$445,6,0)</f>
        <v>Muerte</v>
      </c>
      <c r="W21" s="21"/>
      <c r="X21" s="21"/>
      <c r="Y21" s="21"/>
      <c r="Z21" s="17"/>
      <c r="AA21" s="28" t="str">
        <f>VLOOKUP(H21,Hoja1!A$2:G$445,7,0)</f>
        <v>Seguridad vial y manejo defensivo, aseguramiento de áreas de trabajo</v>
      </c>
      <c r="AB21" s="21" t="s">
        <v>1208</v>
      </c>
      <c r="AC21" s="105"/>
      <c r="AD21" s="14"/>
      <c r="AE21" s="12"/>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5"/>
    </row>
    <row r="22" spans="1:150" s="13" customFormat="1" ht="61.5" customHeight="1">
      <c r="A22" s="170"/>
      <c r="B22" s="170"/>
      <c r="C22" s="105"/>
      <c r="D22" s="107"/>
      <c r="E22" s="109"/>
      <c r="F22" s="109"/>
      <c r="G22" s="29" t="str">
        <f>VLOOKUP(H22,Hoja1!A$1:G$445,2,0)</f>
        <v>Inadecuadas conexiones eléctricas-saturación en tomas de energía</v>
      </c>
      <c r="H22" s="30" t="s">
        <v>566</v>
      </c>
      <c r="I22" s="29" t="str">
        <f>VLOOKUP(H22,Hoja1!A$2:G$445,3,0)</f>
        <v>Quemaduras, electrocución, muerte</v>
      </c>
      <c r="J22" s="19" t="s">
        <v>1198</v>
      </c>
      <c r="K22" s="29" t="str">
        <f>VLOOKUP(H22,Hoja1!A$2:G$445,4,0)</f>
        <v>Inspecciones planeadas e inspecciones no planeadas, procedimientos de programas de seguridad y salud en el trabajo</v>
      </c>
      <c r="L22" s="29" t="str">
        <f>VLOOKUP(H22,Hoja1!A$2:G$445,5,0)</f>
        <v>E.P.P. Bota dieléctrica, Casco dieléctrico</v>
      </c>
      <c r="M22" s="19">
        <v>2</v>
      </c>
      <c r="N22" s="20">
        <v>2</v>
      </c>
      <c r="O22" s="20">
        <v>60</v>
      </c>
      <c r="P22" s="32">
        <f t="shared" si="1"/>
        <v>4</v>
      </c>
      <c r="Q22" s="32">
        <f t="shared" si="2"/>
        <v>240</v>
      </c>
      <c r="R22" s="39" t="str">
        <f t="shared" si="3"/>
        <v>B-4</v>
      </c>
      <c r="S22" s="41" t="str">
        <f t="shared" si="4"/>
        <v>II</v>
      </c>
      <c r="T22" s="43" t="str">
        <f t="shared" si="5"/>
        <v>No Aceptable o Aceptable Con Control Especifico</v>
      </c>
      <c r="U22" s="137"/>
      <c r="V22" s="29" t="str">
        <f>VLOOKUP(H22,Hoja1!A$2:G$445,6,0)</f>
        <v>Muerte</v>
      </c>
      <c r="W22" s="21"/>
      <c r="X22" s="21"/>
      <c r="Y22" s="21"/>
      <c r="Z22" s="17"/>
      <c r="AA22" s="28" t="str">
        <f>VLOOKUP(H22,Hoja1!A$2:G$445,7,0)</f>
        <v>Uso y manejo adecuado de E.P.P., actos y condiciones inseguras</v>
      </c>
      <c r="AB22" s="21" t="s">
        <v>1209</v>
      </c>
      <c r="AC22" s="105"/>
      <c r="AD22" s="14"/>
      <c r="AE22" s="12"/>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5"/>
    </row>
    <row r="23" spans="1:150" s="13" customFormat="1" ht="63.75">
      <c r="A23" s="170"/>
      <c r="B23" s="170"/>
      <c r="C23" s="105"/>
      <c r="D23" s="107"/>
      <c r="E23" s="109"/>
      <c r="F23" s="109"/>
      <c r="G23" s="29" t="str">
        <f>VLOOKUP(H23,Hoja1!A$1:G$445,2,0)</f>
        <v>Ingreso a pozos, Red de acueducto o excavaciones</v>
      </c>
      <c r="H23" s="30" t="s">
        <v>571</v>
      </c>
      <c r="I23" s="29" t="str">
        <f>VLOOKUP(H23,Hoja1!A$2:G$445,3,0)</f>
        <v>Intoxicación, asfixicia, daños vías resiratorias, muerte</v>
      </c>
      <c r="J23" s="19" t="s">
        <v>1198</v>
      </c>
      <c r="K23" s="29" t="str">
        <f>VLOOKUP(H23,Hoja1!A$2:G$445,4,0)</f>
        <v>Inspecciones planeadas e inspecciones no planeadas, procedimientos de programas de seguridad y salud en el trabajo</v>
      </c>
      <c r="L23" s="29" t="str">
        <f>VLOOKUP(H23,Hoja1!A$2:G$445,5,0)</f>
        <v>E.P.P. Colectivos, Tripoide</v>
      </c>
      <c r="M23" s="19">
        <v>2</v>
      </c>
      <c r="N23" s="20">
        <v>1</v>
      </c>
      <c r="O23" s="20">
        <v>100</v>
      </c>
      <c r="P23" s="32">
        <f t="shared" si="1"/>
        <v>2</v>
      </c>
      <c r="Q23" s="32">
        <f t="shared" si="2"/>
        <v>200</v>
      </c>
      <c r="R23" s="39" t="str">
        <f t="shared" si="3"/>
        <v>B-2</v>
      </c>
      <c r="S23" s="41" t="str">
        <f t="shared" si="4"/>
        <v>II</v>
      </c>
      <c r="T23" s="43" t="str">
        <f t="shared" si="5"/>
        <v>No Aceptable o Aceptable Con Control Especifico</v>
      </c>
      <c r="U23" s="137"/>
      <c r="V23" s="29" t="str">
        <f>VLOOKUP(H23,Hoja1!A$2:G$445,6,0)</f>
        <v>Muerte</v>
      </c>
      <c r="W23" s="21"/>
      <c r="X23" s="21"/>
      <c r="Y23" s="21"/>
      <c r="Z23" s="17"/>
      <c r="AA23" s="28" t="str">
        <f>VLOOKUP(H23,Hoja1!A$2:G$445,7,0)</f>
        <v>Trabajo seguro en espacios confinados y manejo de medidores de gases, diligenciamiento de permisos de trabajos, uso y manejo adecuado de E.P.P.</v>
      </c>
      <c r="AB23" s="21" t="s">
        <v>1210</v>
      </c>
      <c r="AC23" s="105"/>
      <c r="AD23" s="14"/>
      <c r="AE23" s="12"/>
      <c r="AF23" s="12"/>
      <c r="AG23" s="12"/>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c r="CZ23" s="12"/>
      <c r="DA23" s="12"/>
      <c r="DB23" s="12"/>
      <c r="DC23" s="12"/>
      <c r="DD23" s="12"/>
      <c r="DE23" s="12"/>
      <c r="DF23" s="12"/>
      <c r="DG23" s="12"/>
      <c r="DH23" s="12"/>
      <c r="DI23" s="12"/>
      <c r="DJ23" s="12"/>
      <c r="DK23" s="12"/>
      <c r="DL23" s="12"/>
      <c r="DM23" s="12"/>
      <c r="DN23" s="12"/>
      <c r="DO23" s="12"/>
      <c r="DP23" s="12"/>
      <c r="DQ23" s="12"/>
      <c r="DR23" s="12"/>
      <c r="DS23" s="12"/>
      <c r="DT23" s="12"/>
      <c r="DU23" s="12"/>
      <c r="DV23" s="12"/>
      <c r="DW23" s="12"/>
      <c r="DX23" s="12"/>
      <c r="DY23" s="12"/>
      <c r="DZ23" s="12"/>
      <c r="EA23" s="12"/>
      <c r="EB23" s="12"/>
      <c r="EC23" s="12"/>
      <c r="ED23" s="12"/>
      <c r="EE23" s="12"/>
      <c r="EF23" s="12"/>
      <c r="EG23" s="12"/>
      <c r="EH23" s="12"/>
      <c r="EI23" s="12"/>
      <c r="EJ23" s="12"/>
      <c r="EK23" s="12"/>
      <c r="EL23" s="12"/>
      <c r="EM23" s="12"/>
      <c r="EN23" s="12"/>
      <c r="EO23" s="12"/>
      <c r="EP23" s="12"/>
      <c r="EQ23" s="12"/>
      <c r="ER23" s="12"/>
      <c r="ES23" s="12"/>
      <c r="ET23" s="15"/>
    </row>
    <row r="24" spans="1:150" s="13" customFormat="1" ht="38.25">
      <c r="A24" s="170"/>
      <c r="B24" s="170"/>
      <c r="C24" s="105"/>
      <c r="D24" s="107"/>
      <c r="E24" s="109"/>
      <c r="F24" s="109"/>
      <c r="G24" s="29" t="str">
        <f>VLOOKUP(H24,Hoja1!A$1:G$445,2,0)</f>
        <v>Superficies de trabajo irregulares o deslizantes</v>
      </c>
      <c r="H24" s="30" t="s">
        <v>597</v>
      </c>
      <c r="I24" s="29" t="str">
        <f>VLOOKUP(H24,Hoja1!A$2:G$445,3,0)</f>
        <v>Caidas del mismo nivel, fracturas, golpe con objetos, caídas de objetos, obstrucción de rutas de evacuación</v>
      </c>
      <c r="J24" s="19" t="s">
        <v>1198</v>
      </c>
      <c r="K24" s="29" t="str">
        <f>VLOOKUP(H24,Hoja1!A$2:G$445,4,0)</f>
        <v>N/A</v>
      </c>
      <c r="L24" s="29" t="str">
        <f>VLOOKUP(H24,Hoja1!A$2:G$445,5,0)</f>
        <v>N/A</v>
      </c>
      <c r="M24" s="19">
        <v>2</v>
      </c>
      <c r="N24" s="20">
        <v>2</v>
      </c>
      <c r="O24" s="20">
        <v>25</v>
      </c>
      <c r="P24" s="32">
        <f t="shared" si="1"/>
        <v>4</v>
      </c>
      <c r="Q24" s="32">
        <f t="shared" si="2"/>
        <v>100</v>
      </c>
      <c r="R24" s="39" t="str">
        <f t="shared" si="3"/>
        <v>B-4</v>
      </c>
      <c r="S24" s="41" t="str">
        <f t="shared" si="4"/>
        <v>III</v>
      </c>
      <c r="T24" s="43" t="str">
        <f t="shared" si="5"/>
        <v>Mejorable</v>
      </c>
      <c r="U24" s="137"/>
      <c r="V24" s="29" t="str">
        <f>VLOOKUP(H24,Hoja1!A$2:G$445,6,0)</f>
        <v>Caídas de distinto nivel</v>
      </c>
      <c r="W24" s="21"/>
      <c r="X24" s="21"/>
      <c r="Y24" s="21"/>
      <c r="Z24" s="17"/>
      <c r="AA24" s="28" t="str">
        <f>VLOOKUP(H24,Hoja1!A$2:G$445,7,0)</f>
        <v>Pautas Básicas en orden y aseo en el lugar de trabajo, actos y condiciones inseguras</v>
      </c>
      <c r="AB24" s="21" t="s">
        <v>32</v>
      </c>
      <c r="AC24" s="105"/>
      <c r="AD24" s="14"/>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5"/>
    </row>
    <row r="25" spans="1:150" s="13" customFormat="1" ht="63.75">
      <c r="A25" s="170"/>
      <c r="B25" s="170"/>
      <c r="C25" s="105"/>
      <c r="D25" s="107"/>
      <c r="E25" s="109"/>
      <c r="F25" s="109"/>
      <c r="G25" s="29" t="str">
        <f>VLOOKUP(H25,Hoja1!A$1:G$445,2,0)</f>
        <v>Herramientas Manuales</v>
      </c>
      <c r="H25" s="30" t="s">
        <v>606</v>
      </c>
      <c r="I25" s="29" t="str">
        <f>VLOOKUP(H25,Hoja1!A$2:G$445,3,0)</f>
        <v>Quemaduras, contusiones y lesiones</v>
      </c>
      <c r="J25" s="19" t="s">
        <v>1198</v>
      </c>
      <c r="K25" s="29" t="str">
        <f>VLOOKUP(H25,Hoja1!A$2:G$445,4,0)</f>
        <v>Inspecciones planeadas e inspecciones no planeadas, procedimientos de programas de seguridad y salud en el trabajo</v>
      </c>
      <c r="L25" s="29" t="str">
        <f>VLOOKUP(H25,Hoja1!A$2:G$445,5,0)</f>
        <v>E.P.P.</v>
      </c>
      <c r="M25" s="19">
        <v>2</v>
      </c>
      <c r="N25" s="20">
        <v>2</v>
      </c>
      <c r="O25" s="20">
        <v>25</v>
      </c>
      <c r="P25" s="32">
        <f t="shared" si="1"/>
        <v>4</v>
      </c>
      <c r="Q25" s="32">
        <f t="shared" si="2"/>
        <v>100</v>
      </c>
      <c r="R25" s="39" t="str">
        <f t="shared" si="3"/>
        <v>B-4</v>
      </c>
      <c r="S25" s="41" t="str">
        <f t="shared" si="4"/>
        <v>III</v>
      </c>
      <c r="T25" s="43" t="str">
        <f t="shared" si="5"/>
        <v>Mejorable</v>
      </c>
      <c r="U25" s="137"/>
      <c r="V25" s="29" t="str">
        <f>VLOOKUP(H25,Hoja1!A$2:G$445,6,0)</f>
        <v>Amputación</v>
      </c>
      <c r="W25" s="21"/>
      <c r="X25" s="21"/>
      <c r="Y25" s="21"/>
      <c r="Z25" s="17"/>
      <c r="AA25" s="28" t="str">
        <f>VLOOKUP(H25,Hoja1!A$2:G$445,7,0)</f>
        <v xml:space="preserve">
Uso y manejo adecuado de E.P.P., uso y manejo adecuado de herramientas manuales y/o máqinas y equipos</v>
      </c>
      <c r="AB25" s="21" t="s">
        <v>1211</v>
      </c>
      <c r="AC25" s="105"/>
      <c r="AD25" s="14"/>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5"/>
    </row>
    <row r="26" spans="1:150" s="13" customFormat="1" ht="86.25" customHeight="1">
      <c r="A26" s="170"/>
      <c r="B26" s="170"/>
      <c r="C26" s="105"/>
      <c r="D26" s="107"/>
      <c r="E26" s="109"/>
      <c r="F26" s="109"/>
      <c r="G26" s="29" t="str">
        <f>VLOOKUP(H26,Hoja1!A$1:G$445,2,0)</f>
        <v>Atraco, golpiza, atentados y secuestrados</v>
      </c>
      <c r="H26" s="30" t="s">
        <v>57</v>
      </c>
      <c r="I26" s="29" t="str">
        <f>VLOOKUP(H26,Hoja1!A$2:G$445,3,0)</f>
        <v>Estrés, golpes, Secuestros</v>
      </c>
      <c r="J26" s="19" t="s">
        <v>1198</v>
      </c>
      <c r="K26" s="29" t="str">
        <f>VLOOKUP(H26,Hoja1!A$2:G$445,4,0)</f>
        <v>Inspecciones planeadas e inspecciones no planeadas, procedimientos de programas de seguridad y salud en el trabajo</v>
      </c>
      <c r="L26" s="29" t="str">
        <f>VLOOKUP(H26,Hoja1!A$2:G$445,5,0)</f>
        <v xml:space="preserve">Uniformes Corporativos, Caquetas corporativas, Carnetización
</v>
      </c>
      <c r="M26" s="19">
        <v>2</v>
      </c>
      <c r="N26" s="20">
        <v>2</v>
      </c>
      <c r="O26" s="20">
        <v>60</v>
      </c>
      <c r="P26" s="32">
        <f t="shared" si="1"/>
        <v>4</v>
      </c>
      <c r="Q26" s="32">
        <f t="shared" si="2"/>
        <v>240</v>
      </c>
      <c r="R26" s="39" t="str">
        <f t="shared" si="3"/>
        <v>B-4</v>
      </c>
      <c r="S26" s="41" t="str">
        <f t="shared" si="4"/>
        <v>II</v>
      </c>
      <c r="T26" s="43" t="str">
        <f t="shared" si="5"/>
        <v>No Aceptable o Aceptable Con Control Especifico</v>
      </c>
      <c r="U26" s="137"/>
      <c r="V26" s="29" t="str">
        <f>VLOOKUP(H26,Hoja1!A$2:G$445,6,0)</f>
        <v>Secuestros</v>
      </c>
      <c r="W26" s="21"/>
      <c r="X26" s="21"/>
      <c r="Y26" s="21"/>
      <c r="Z26" s="17"/>
      <c r="AA26" s="28" t="str">
        <f>VLOOKUP(H26,Hoja1!A$2:G$445,7,0)</f>
        <v>N/A</v>
      </c>
      <c r="AB26" s="21" t="s">
        <v>1212</v>
      </c>
      <c r="AC26" s="105"/>
      <c r="AD26" s="14"/>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5"/>
    </row>
    <row r="27" spans="1:150" s="13" customFormat="1" ht="89.25">
      <c r="A27" s="170"/>
      <c r="B27" s="170"/>
      <c r="C27" s="105"/>
      <c r="D27" s="107"/>
      <c r="E27" s="109"/>
      <c r="F27" s="109"/>
      <c r="G27" s="29" t="str">
        <f>VLOOKUP(H27,Hoja1!A$1:G$445,2,0)</f>
        <v>MANTENIMIENTO DE PUENTE GRUAS, LIMPIEZA DE CANALES, MANTENIMIENTO DE INSTALACIONES LOCATIVAS, MANTENIMIENTO Y REPARACIÓN DE POZOS</v>
      </c>
      <c r="H27" s="30" t="s">
        <v>624</v>
      </c>
      <c r="I27" s="29" t="str">
        <f>VLOOKUP(H27,Hoja1!A$2:G$445,3,0)</f>
        <v>LESIONES, FRACTURAS, MUERTE</v>
      </c>
      <c r="J27" s="19" t="s">
        <v>1198</v>
      </c>
      <c r="K27" s="29" t="str">
        <f>VLOOKUP(H27,Hoja1!A$2:G$445,4,0)</f>
        <v>Inspecciones planeadas e inspecciones no planeadas, procedimientos de programas de seguridad y salud en el trabajo</v>
      </c>
      <c r="L27" s="29" t="str">
        <f>VLOOKUP(H27,Hoja1!A$2:G$445,5,0)</f>
        <v>EPP</v>
      </c>
      <c r="M27" s="19">
        <v>2</v>
      </c>
      <c r="N27" s="20">
        <v>1</v>
      </c>
      <c r="O27" s="20">
        <v>100</v>
      </c>
      <c r="P27" s="32">
        <f t="shared" si="1"/>
        <v>2</v>
      </c>
      <c r="Q27" s="32">
        <f t="shared" si="2"/>
        <v>200</v>
      </c>
      <c r="R27" s="39" t="str">
        <f t="shared" si="3"/>
        <v>B-2</v>
      </c>
      <c r="S27" s="41" t="str">
        <f t="shared" si="4"/>
        <v>II</v>
      </c>
      <c r="T27" s="43" t="str">
        <f t="shared" si="5"/>
        <v>No Aceptable o Aceptable Con Control Especifico</v>
      </c>
      <c r="U27" s="137"/>
      <c r="V27" s="29" t="str">
        <f>VLOOKUP(H27,Hoja1!A$2:G$445,6,0)</f>
        <v>MUERTE</v>
      </c>
      <c r="W27" s="21"/>
      <c r="X27" s="21"/>
      <c r="Y27" s="21"/>
      <c r="Z27" s="17"/>
      <c r="AA27" s="28" t="str">
        <f>VLOOKUP(H27,Hoja1!A$2:G$445,7,0)</f>
        <v>CERTIFICACIÓN Y/O ENTRENAMIENTO EN TRABAJO SEGURO EN ALTURAS; DILGENCIAMIENTO DE PERMISO DE TRABAJO; USO Y MANEJO ADECUADO DE E.P.P.; ARME Y DESARME DE ANDAMIOS</v>
      </c>
      <c r="AB27" s="21" t="s">
        <v>32</v>
      </c>
      <c r="AC27" s="105"/>
      <c r="AD27" s="14"/>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5"/>
    </row>
    <row r="28" spans="1:150" s="13" customFormat="1" ht="69.75" customHeight="1" thickBot="1">
      <c r="A28" s="170"/>
      <c r="B28" s="170"/>
      <c r="C28" s="105"/>
      <c r="D28" s="107"/>
      <c r="E28" s="109"/>
      <c r="F28" s="109"/>
      <c r="G28" s="54" t="str">
        <f>VLOOKUP(H28,Hoja1!A$1:G$445,2,0)</f>
        <v>SISMOS, INCENDIOS, INUNDACIONES, TERREMOTOS, VENDAVALES, DERRUMBE</v>
      </c>
      <c r="H28" s="55" t="s">
        <v>62</v>
      </c>
      <c r="I28" s="54" t="str">
        <f>VLOOKUP(H28,Hoja1!A$2:G$445,3,0)</f>
        <v>SISMOS, INCENDIOS, INUNDACIONES, TERREMOTOS, VENDAVALES</v>
      </c>
      <c r="J28" s="56" t="s">
        <v>1200</v>
      </c>
      <c r="K28" s="54" t="str">
        <f>VLOOKUP(H28,Hoja1!A$2:G$445,4,0)</f>
        <v>Inspecciones planeadas e inspecciones no planeadas, procedimientos de programas de seguridad y salud en el trabajo</v>
      </c>
      <c r="L28" s="54" t="str">
        <f>VLOOKUP(H28,Hoja1!A$2:G$445,5,0)</f>
        <v>BRIGADAS DE EMERGENCIAS</v>
      </c>
      <c r="M28" s="56">
        <v>2</v>
      </c>
      <c r="N28" s="57">
        <v>1</v>
      </c>
      <c r="O28" s="57">
        <v>100</v>
      </c>
      <c r="P28" s="58">
        <f t="shared" si="1"/>
        <v>2</v>
      </c>
      <c r="Q28" s="58">
        <f t="shared" si="2"/>
        <v>200</v>
      </c>
      <c r="R28" s="59" t="str">
        <f t="shared" si="3"/>
        <v>B-2</v>
      </c>
      <c r="S28" s="60" t="str">
        <f t="shared" si="4"/>
        <v>II</v>
      </c>
      <c r="T28" s="61" t="str">
        <f t="shared" si="5"/>
        <v>No Aceptable o Aceptable Con Control Especifico</v>
      </c>
      <c r="U28" s="137"/>
      <c r="V28" s="54" t="str">
        <f>VLOOKUP(H28,Hoja1!A$2:G$445,6,0)</f>
        <v>MUERTE</v>
      </c>
      <c r="W28" s="62"/>
      <c r="X28" s="62"/>
      <c r="Y28" s="62"/>
      <c r="Z28" s="63" t="s">
        <v>1214</v>
      </c>
      <c r="AA28" s="64" t="str">
        <f>VLOOKUP(H28,Hoja1!A$2:G$445,7,0)</f>
        <v>ENTRENAMIENTO DE LA BRIGADA; DIVULGACIÓN DE PLAN DE EMERGENCIA</v>
      </c>
      <c r="AB28" s="62" t="s">
        <v>1213</v>
      </c>
      <c r="AC28" s="105"/>
      <c r="AD28" s="14"/>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5"/>
    </row>
    <row r="29" spans="1:150" s="13" customFormat="1" ht="51">
      <c r="A29" s="170"/>
      <c r="B29" s="170"/>
      <c r="C29" s="119" t="s">
        <v>1215</v>
      </c>
      <c r="D29" s="122" t="s">
        <v>1216</v>
      </c>
      <c r="E29" s="125" t="s">
        <v>1049</v>
      </c>
      <c r="F29" s="125"/>
      <c r="G29" s="70" t="str">
        <f>VLOOKUP(H29,Hoja1!A$1:G$445,2,0)</f>
        <v>Virus</v>
      </c>
      <c r="H29" s="71" t="s">
        <v>120</v>
      </c>
      <c r="I29" s="70" t="str">
        <f>VLOOKUP(H29,Hoja1!A$2:G$445,3,0)</f>
        <v>Infecciones Virales</v>
      </c>
      <c r="J29" s="72" t="s">
        <v>1198</v>
      </c>
      <c r="K29" s="70" t="str">
        <f>VLOOKUP(H29,Hoja1!A$2:G$445,4,0)</f>
        <v>Inspecciones planeadas e inspecciones no planeadas, procedimientos de programas de seguridad y salud en el trabajo</v>
      </c>
      <c r="L29" s="70" t="str">
        <f>VLOOKUP(H29,Hoja1!A$2:G$445,5,0)</f>
        <v>Programa de vacunación, bota pantalon, overol, guantes, tapabocas, mascarillas con filtos</v>
      </c>
      <c r="M29" s="72">
        <v>2</v>
      </c>
      <c r="N29" s="73">
        <v>1</v>
      </c>
      <c r="O29" s="73">
        <v>10</v>
      </c>
      <c r="P29" s="73">
        <f>M29*N29</f>
        <v>2</v>
      </c>
      <c r="Q29" s="73">
        <f>O29*P29</f>
        <v>20</v>
      </c>
      <c r="R29" s="71" t="str">
        <f>IF(P29=40,"MA-40",IF(P29=30,"MA-30",IF(P29=20,"A-20",IF(P29=10,"A-10",IF(P29=24,"MA-24",IF(P29=18,"A-18",IF(P29=12,"A-12",IF(P29=6,"M-6",IF(P29=8,"M-8",IF(P29=6,"M-6",IF(P29=4,"B-4",IF(P29=2,"B-2",))))))))))))</f>
        <v>B-2</v>
      </c>
      <c r="S29" s="74" t="str">
        <f t="shared" si="4"/>
        <v>IV</v>
      </c>
      <c r="T29" s="74" t="str">
        <f>IF(S29=0,"",IF(S29="IV","Aceptable",IF(S29="III","Mejorable",IF(S29="II","No Aceptable o Aceptable Con Control Especifico",IF(S29="I","No Aceptable","")))))</f>
        <v>Aceptable</v>
      </c>
      <c r="U29" s="128">
        <v>1</v>
      </c>
      <c r="V29" s="70" t="str">
        <f>VLOOKUP(H29,Hoja1!A$2:G$445,6,0)</f>
        <v xml:space="preserve">Enfermedades Infectocontagiosas
</v>
      </c>
      <c r="W29" s="76"/>
      <c r="X29" s="76"/>
      <c r="Y29" s="76"/>
      <c r="Z29" s="77"/>
      <c r="AA29" s="77" t="str">
        <f>VLOOKUP(H29,Hoja1!A$2:G$445,7,0)</f>
        <v xml:space="preserve">Riesgo Biológico, Autocuidado y/o Uso y manejo adecuado de E.P.P.
</v>
      </c>
      <c r="AB29" s="131" t="s">
        <v>1202</v>
      </c>
      <c r="AC29" s="119" t="s">
        <v>1201</v>
      </c>
      <c r="AD29" s="14"/>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5"/>
    </row>
    <row r="30" spans="1:150" s="13" customFormat="1" ht="51">
      <c r="A30" s="170"/>
      <c r="B30" s="170"/>
      <c r="C30" s="120"/>
      <c r="D30" s="123"/>
      <c r="E30" s="126"/>
      <c r="F30" s="126"/>
      <c r="G30" s="79" t="str">
        <f>VLOOKUP(H30,Hoja1!A$1:G$445,2,0)</f>
        <v>Hongos</v>
      </c>
      <c r="H30" s="80" t="s">
        <v>117</v>
      </c>
      <c r="I30" s="79" t="str">
        <f>VLOOKUP(H30,Hoja1!A$2:G$445,3,0)</f>
        <v>Micosis</v>
      </c>
      <c r="J30" s="81" t="s">
        <v>1198</v>
      </c>
      <c r="K30" s="79" t="str">
        <f>VLOOKUP(H30,Hoja1!A$2:G$445,4,0)</f>
        <v>Inspecciones planeadas e inspecciones no planeadas, procedimientos de programas de seguridad y salud en el trabajo</v>
      </c>
      <c r="L30" s="79" t="str">
        <f>VLOOKUP(H30,Hoja1!A$2:G$445,5,0)</f>
        <v>Programa de vacunación, éxamenes periódicos</v>
      </c>
      <c r="M30" s="81">
        <v>2</v>
      </c>
      <c r="N30" s="82">
        <v>1</v>
      </c>
      <c r="O30" s="82">
        <v>10</v>
      </c>
      <c r="P30" s="82">
        <f aca="true" t="shared" si="6" ref="P30:P46">M30*N30</f>
        <v>2</v>
      </c>
      <c r="Q30" s="82">
        <f aca="true" t="shared" si="7" ref="Q30:Q46">O30*P30</f>
        <v>20</v>
      </c>
      <c r="R30" s="80" t="str">
        <f aca="true" t="shared" si="8" ref="R30:R46">IF(P30=40,"MA-40",IF(P30=30,"MA-30",IF(P30=20,"A-20",IF(P30=10,"A-10",IF(P30=24,"MA-24",IF(P30=18,"A-18",IF(P30=12,"A-12",IF(P30=6,"M-6",IF(P30=8,"M-8",IF(P30=6,"M-6",IF(P30=4,"B-4",IF(P30=2,"B-2",))))))))))))</f>
        <v>B-2</v>
      </c>
      <c r="S30" s="83" t="str">
        <f aca="true" t="shared" si="9" ref="S30:S64">IF(Q30&lt;=20,"IV",IF(Q30&lt;=120,"III",IF(Q30&lt;=500,"II",IF(Q30&lt;=4000,"I"))))</f>
        <v>IV</v>
      </c>
      <c r="T30" s="83" t="str">
        <f aca="true" t="shared" si="10" ref="T30:T46">IF(S30=0,"",IF(S30="IV","Aceptable",IF(S30="III","Mejorable",IF(S30="II","No Aceptable o Aceptable Con Control Especifico",IF(S30="I","No Aceptable","")))))</f>
        <v>Aceptable</v>
      </c>
      <c r="U30" s="129"/>
      <c r="V30" s="79" t="str">
        <f>VLOOKUP(H30,Hoja1!A$2:G$445,6,0)</f>
        <v>Micosis</v>
      </c>
      <c r="W30" s="85"/>
      <c r="X30" s="85"/>
      <c r="Y30" s="85"/>
      <c r="Z30" s="86"/>
      <c r="AA30" s="86" t="str">
        <f>VLOOKUP(H30,Hoja1!A$2:G$445,7,0)</f>
        <v xml:space="preserve">Riesgo Biológico, Autocuidado y/o Uso y manejo adecuado de E.P.P.
</v>
      </c>
      <c r="AB30" s="132"/>
      <c r="AC30" s="120"/>
      <c r="AD30" s="14"/>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5"/>
    </row>
    <row r="31" spans="1:150" s="13" customFormat="1" ht="51">
      <c r="A31" s="170"/>
      <c r="B31" s="170"/>
      <c r="C31" s="120"/>
      <c r="D31" s="123"/>
      <c r="E31" s="126"/>
      <c r="F31" s="126"/>
      <c r="G31" s="79" t="str">
        <f>VLOOKUP(H31,Hoja1!A$1:G$445,2,0)</f>
        <v>AUSENCIA O EXCESO DE LUZ EN UN AMBIENTE</v>
      </c>
      <c r="H31" s="80" t="s">
        <v>155</v>
      </c>
      <c r="I31" s="79" t="str">
        <f>VLOOKUP(H31,Hoja1!A$2:G$445,3,0)</f>
        <v>DISMINUCIÓN AGUDEZA VISUAL, CANSANCIO VISUAL</v>
      </c>
      <c r="J31" s="81" t="s">
        <v>1198</v>
      </c>
      <c r="K31" s="79" t="str">
        <f>VLOOKUP(H31,Hoja1!A$2:G$445,4,0)</f>
        <v>Inspecciones planeadas e inspecciones no planeadas, procedimientos de programas de seguridad y salud en el trabajo</v>
      </c>
      <c r="L31" s="79" t="str">
        <f>VLOOKUP(H31,Hoja1!A$2:G$445,5,0)</f>
        <v>N/A</v>
      </c>
      <c r="M31" s="81">
        <v>2</v>
      </c>
      <c r="N31" s="82">
        <v>2</v>
      </c>
      <c r="O31" s="82">
        <v>25</v>
      </c>
      <c r="P31" s="82">
        <f t="shared" si="6"/>
        <v>4</v>
      </c>
      <c r="Q31" s="82">
        <f t="shared" si="7"/>
        <v>100</v>
      </c>
      <c r="R31" s="80" t="str">
        <f t="shared" si="8"/>
        <v>B-4</v>
      </c>
      <c r="S31" s="83" t="str">
        <f t="shared" si="9"/>
        <v>III</v>
      </c>
      <c r="T31" s="83" t="str">
        <f t="shared" si="10"/>
        <v>Mejorable</v>
      </c>
      <c r="U31" s="129"/>
      <c r="V31" s="79" t="str">
        <f>VLOOKUP(H31,Hoja1!A$2:G$445,6,0)</f>
        <v>DISMINUCIÓN AGUDEZA VISUAL</v>
      </c>
      <c r="W31" s="85"/>
      <c r="X31" s="85"/>
      <c r="Y31" s="85"/>
      <c r="Z31" s="86"/>
      <c r="AA31" s="86" t="str">
        <f>VLOOKUP(H31,Hoja1!A$2:G$445,7,0)</f>
        <v>N/A</v>
      </c>
      <c r="AB31" s="85" t="s">
        <v>1205</v>
      </c>
      <c r="AC31" s="120"/>
      <c r="AD31" s="14"/>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5"/>
    </row>
    <row r="32" spans="1:150" s="13" customFormat="1" ht="51">
      <c r="A32" s="170"/>
      <c r="B32" s="170"/>
      <c r="C32" s="120"/>
      <c r="D32" s="123"/>
      <c r="E32" s="126"/>
      <c r="F32" s="126"/>
      <c r="G32" s="79" t="str">
        <f>VLOOKUP(H32,Hoja1!A$1:G$445,2,0)</f>
        <v>INFRAROJA, ULTRAVIOLETA, VISIBLE, RADIOFRECUENCIA, MICROONDAS, LASER</v>
      </c>
      <c r="H32" s="80" t="s">
        <v>67</v>
      </c>
      <c r="I32" s="79" t="str">
        <f>VLOOKUP(H32,Hoja1!A$2:G$445,3,0)</f>
        <v>CÁNCER, LESIONES DÉRMICAS Y OCULARES</v>
      </c>
      <c r="J32" s="81" t="s">
        <v>1198</v>
      </c>
      <c r="K32" s="79" t="str">
        <f>VLOOKUP(H32,Hoja1!A$2:G$445,4,0)</f>
        <v>Inspecciones planeadas e inspecciones no planeadas, procedimientos de programas de seguridad y salud en el trabajo</v>
      </c>
      <c r="L32" s="79" t="str">
        <f>VLOOKUP(H32,Hoja1!A$2:G$445,5,0)</f>
        <v>PROGRAMA BLOQUEADOR SOLAR</v>
      </c>
      <c r="M32" s="81">
        <v>2</v>
      </c>
      <c r="N32" s="82">
        <v>2</v>
      </c>
      <c r="O32" s="82">
        <v>10</v>
      </c>
      <c r="P32" s="82">
        <f t="shared" si="6"/>
        <v>4</v>
      </c>
      <c r="Q32" s="82">
        <f t="shared" si="7"/>
        <v>40</v>
      </c>
      <c r="R32" s="80" t="str">
        <f t="shared" si="8"/>
        <v>B-4</v>
      </c>
      <c r="S32" s="83" t="str">
        <f t="shared" si="9"/>
        <v>III</v>
      </c>
      <c r="T32" s="83" t="str">
        <f t="shared" si="10"/>
        <v>Mejorable</v>
      </c>
      <c r="U32" s="129"/>
      <c r="V32" s="79" t="str">
        <f>VLOOKUP(H32,Hoja1!A$2:G$445,6,0)</f>
        <v>CÁNCER</v>
      </c>
      <c r="W32" s="85"/>
      <c r="X32" s="85"/>
      <c r="Y32" s="85"/>
      <c r="Z32" s="86"/>
      <c r="AA32" s="86" t="str">
        <f>VLOOKUP(H32,Hoja1!A$2:G$445,7,0)</f>
        <v>N/A</v>
      </c>
      <c r="AB32" s="85" t="s">
        <v>1204</v>
      </c>
      <c r="AC32" s="120"/>
      <c r="AD32" s="14"/>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5"/>
    </row>
    <row r="33" spans="1:150" s="13" customFormat="1" ht="51">
      <c r="A33" s="170"/>
      <c r="B33" s="170"/>
      <c r="C33" s="120"/>
      <c r="D33" s="123"/>
      <c r="E33" s="126"/>
      <c r="F33" s="126"/>
      <c r="G33" s="79" t="str">
        <f>VLOOKUP(H33,Hoja1!A$1:G$445,2,0)</f>
        <v>MAQUINARIA O EQUIPO</v>
      </c>
      <c r="H33" s="80" t="s">
        <v>164</v>
      </c>
      <c r="I33" s="79" t="str">
        <f>VLOOKUP(H33,Hoja1!A$2:G$445,3,0)</f>
        <v>SORDERA, ESTRÉS, HIPOACUSIA, CEFALA,IRRITABILIDAD</v>
      </c>
      <c r="J33" s="81" t="s">
        <v>1198</v>
      </c>
      <c r="K33" s="79" t="str">
        <f>VLOOKUP(H33,Hoja1!A$2:G$445,4,0)</f>
        <v>Inspecciones planeadas e inspecciones no planeadas, procedimientos de programas de seguridad y salud en el trabajo</v>
      </c>
      <c r="L33" s="79" t="str">
        <f>VLOOKUP(H33,Hoja1!A$2:G$445,5,0)</f>
        <v>PVE RUIDO</v>
      </c>
      <c r="M33" s="81">
        <v>2</v>
      </c>
      <c r="N33" s="82">
        <v>2</v>
      </c>
      <c r="O33" s="82">
        <v>10</v>
      </c>
      <c r="P33" s="82">
        <f t="shared" si="6"/>
        <v>4</v>
      </c>
      <c r="Q33" s="82">
        <f t="shared" si="7"/>
        <v>40</v>
      </c>
      <c r="R33" s="80" t="str">
        <f t="shared" si="8"/>
        <v>B-4</v>
      </c>
      <c r="S33" s="83" t="str">
        <f t="shared" si="9"/>
        <v>III</v>
      </c>
      <c r="T33" s="83" t="str">
        <f t="shared" si="10"/>
        <v>Mejorable</v>
      </c>
      <c r="U33" s="129"/>
      <c r="V33" s="79" t="str">
        <f>VLOOKUP(H33,Hoja1!A$2:G$445,6,0)</f>
        <v>SORDERA</v>
      </c>
      <c r="W33" s="85"/>
      <c r="X33" s="85"/>
      <c r="Y33" s="85"/>
      <c r="Z33" s="86"/>
      <c r="AA33" s="86" t="str">
        <f>VLOOKUP(H33,Hoja1!A$2:G$445,7,0)</f>
        <v>USO DE EPP</v>
      </c>
      <c r="AB33" s="85" t="s">
        <v>1203</v>
      </c>
      <c r="AC33" s="120"/>
      <c r="AD33" s="14"/>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5"/>
    </row>
    <row r="34" spans="1:150" s="13" customFormat="1" ht="51">
      <c r="A34" s="170"/>
      <c r="B34" s="170"/>
      <c r="C34" s="120"/>
      <c r="D34" s="123"/>
      <c r="E34" s="126"/>
      <c r="F34" s="126"/>
      <c r="G34" s="79" t="str">
        <f>VLOOKUP(H34,Hoja1!A$1:G$445,2,0)</f>
        <v>GASES Y VAPORES</v>
      </c>
      <c r="H34" s="80" t="s">
        <v>250</v>
      </c>
      <c r="I34" s="79" t="str">
        <f>VLOOKUP(H34,Hoja1!A$2:G$445,3,0)</f>
        <v xml:space="preserve"> LESIONES EN LA PIEL, IRRITACIÓN EN VÍAS  RESPIRATORIAS, MUERTE</v>
      </c>
      <c r="J34" s="81" t="s">
        <v>1198</v>
      </c>
      <c r="K34" s="79" t="str">
        <f>VLOOKUP(H34,Hoja1!A$2:G$445,4,0)</f>
        <v>Inspecciones planeadas e inspecciones no planeadas, procedimientos de programas de seguridad y salud en el trabajo</v>
      </c>
      <c r="L34" s="79" t="str">
        <f>VLOOKUP(H34,Hoja1!A$2:G$445,5,0)</f>
        <v>EPP TAPABOCAS, CARETAS CON FILTROS</v>
      </c>
      <c r="M34" s="81">
        <v>2</v>
      </c>
      <c r="N34" s="82">
        <v>2</v>
      </c>
      <c r="O34" s="82">
        <v>25</v>
      </c>
      <c r="P34" s="82">
        <f t="shared" si="6"/>
        <v>4</v>
      </c>
      <c r="Q34" s="82">
        <f t="shared" si="7"/>
        <v>100</v>
      </c>
      <c r="R34" s="80" t="str">
        <f t="shared" si="8"/>
        <v>B-4</v>
      </c>
      <c r="S34" s="83" t="str">
        <f t="shared" si="9"/>
        <v>III</v>
      </c>
      <c r="T34" s="83" t="str">
        <f t="shared" si="10"/>
        <v>Mejorable</v>
      </c>
      <c r="U34" s="129"/>
      <c r="V34" s="79" t="str">
        <f>VLOOKUP(H34,Hoja1!A$2:G$445,6,0)</f>
        <v xml:space="preserve"> MUERTE</v>
      </c>
      <c r="W34" s="85"/>
      <c r="X34" s="85"/>
      <c r="Y34" s="85"/>
      <c r="Z34" s="86"/>
      <c r="AA34" s="86" t="str">
        <f>VLOOKUP(H34,Hoja1!A$2:G$445,7,0)</f>
        <v>USO Y MANEJO ADECUADO DE E.P.P.</v>
      </c>
      <c r="AB34" s="85" t="s">
        <v>32</v>
      </c>
      <c r="AC34" s="120"/>
      <c r="AD34" s="14"/>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5"/>
    </row>
    <row r="35" spans="1:150" s="13" customFormat="1" ht="35.25" customHeight="1">
      <c r="A35" s="170"/>
      <c r="B35" s="170"/>
      <c r="C35" s="120"/>
      <c r="D35" s="123"/>
      <c r="E35" s="126"/>
      <c r="F35" s="126"/>
      <c r="G35" s="79" t="str">
        <f>VLOOKUP(H35,Hoja1!A$1:G$445,2,0)</f>
        <v>NATURALEZA DE LA TAREA</v>
      </c>
      <c r="H35" s="80" t="s">
        <v>76</v>
      </c>
      <c r="I35" s="79" t="str">
        <f>VLOOKUP(H35,Hoja1!A$2:G$445,3,0)</f>
        <v>ESTRÉS,  TRANSTORNOS DEL SUEÑO</v>
      </c>
      <c r="J35" s="81" t="s">
        <v>1198</v>
      </c>
      <c r="K35" s="79" t="str">
        <f>VLOOKUP(H35,Hoja1!A$2:G$445,4,0)</f>
        <v>N/A</v>
      </c>
      <c r="L35" s="79" t="str">
        <f>VLOOKUP(H35,Hoja1!A$2:G$445,5,0)</f>
        <v>PVE PSICOSOCIAL</v>
      </c>
      <c r="M35" s="81">
        <v>2</v>
      </c>
      <c r="N35" s="82">
        <v>3</v>
      </c>
      <c r="O35" s="82">
        <v>10</v>
      </c>
      <c r="P35" s="82">
        <f t="shared" si="6"/>
        <v>6</v>
      </c>
      <c r="Q35" s="82">
        <f t="shared" si="7"/>
        <v>60</v>
      </c>
      <c r="R35" s="80" t="str">
        <f t="shared" si="8"/>
        <v>M-6</v>
      </c>
      <c r="S35" s="83" t="str">
        <f t="shared" si="9"/>
        <v>III</v>
      </c>
      <c r="T35" s="83" t="str">
        <f t="shared" si="10"/>
        <v>Mejorable</v>
      </c>
      <c r="U35" s="129"/>
      <c r="V35" s="79" t="str">
        <f>VLOOKUP(H35,Hoja1!A$2:G$445,6,0)</f>
        <v>ESTRÉS</v>
      </c>
      <c r="W35" s="85"/>
      <c r="X35" s="85"/>
      <c r="Y35" s="85"/>
      <c r="Z35" s="86"/>
      <c r="AA35" s="86" t="str">
        <f>VLOOKUP(H35,Hoja1!A$2:G$445,7,0)</f>
        <v>N/A</v>
      </c>
      <c r="AB35" s="132" t="s">
        <v>1206</v>
      </c>
      <c r="AC35" s="120"/>
      <c r="AD35" s="14"/>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c r="DL35" s="12"/>
      <c r="DM35" s="12"/>
      <c r="DN35" s="12"/>
      <c r="DO35" s="12"/>
      <c r="DP35" s="12"/>
      <c r="DQ35" s="12"/>
      <c r="DR35" s="12"/>
      <c r="DS35" s="12"/>
      <c r="DT35" s="12"/>
      <c r="DU35" s="12"/>
      <c r="DV35" s="12"/>
      <c r="DW35" s="12"/>
      <c r="DX35" s="12"/>
      <c r="DY35" s="12"/>
      <c r="DZ35" s="12"/>
      <c r="EA35" s="12"/>
      <c r="EB35" s="12"/>
      <c r="EC35" s="12"/>
      <c r="ED35" s="12"/>
      <c r="EE35" s="12"/>
      <c r="EF35" s="12"/>
      <c r="EG35" s="12"/>
      <c r="EH35" s="12"/>
      <c r="EI35" s="12"/>
      <c r="EJ35" s="12"/>
      <c r="EK35" s="12"/>
      <c r="EL35" s="12"/>
      <c r="EM35" s="12"/>
      <c r="EN35" s="12"/>
      <c r="EO35" s="12"/>
      <c r="EP35" s="12"/>
      <c r="EQ35" s="12"/>
      <c r="ER35" s="12"/>
      <c r="ES35" s="12"/>
      <c r="ET35" s="15"/>
    </row>
    <row r="36" spans="1:150" s="13" customFormat="1" ht="35.25" customHeight="1">
      <c r="A36" s="170"/>
      <c r="B36" s="170"/>
      <c r="C36" s="120"/>
      <c r="D36" s="123"/>
      <c r="E36" s="126"/>
      <c r="F36" s="126"/>
      <c r="G36" s="79" t="str">
        <f>VLOOKUP(H36,Hoja1!A$1:G$445,2,0)</f>
        <v xml:space="preserve"> ALTA CONCENTRACIÓN</v>
      </c>
      <c r="H36" s="80" t="s">
        <v>88</v>
      </c>
      <c r="I36" s="79" t="str">
        <f>VLOOKUP(H36,Hoja1!A$2:G$445,3,0)</f>
        <v>ESTRÉS, DEPRESIÓN, TRANSTORNOS DEL SUEÑO, AUSENCIA DE ATENCIÓN</v>
      </c>
      <c r="J36" s="81" t="s">
        <v>1198</v>
      </c>
      <c r="K36" s="79" t="str">
        <f>VLOOKUP(H36,Hoja1!A$2:G$445,4,0)</f>
        <v>N/A</v>
      </c>
      <c r="L36" s="79" t="str">
        <f>VLOOKUP(H36,Hoja1!A$2:G$445,5,0)</f>
        <v>PVE PSICOSOCIAL</v>
      </c>
      <c r="M36" s="81">
        <v>2</v>
      </c>
      <c r="N36" s="82">
        <v>2</v>
      </c>
      <c r="O36" s="82">
        <v>10</v>
      </c>
      <c r="P36" s="82">
        <f t="shared" si="6"/>
        <v>4</v>
      </c>
      <c r="Q36" s="82">
        <f t="shared" si="7"/>
        <v>40</v>
      </c>
      <c r="R36" s="80" t="str">
        <f t="shared" si="8"/>
        <v>B-4</v>
      </c>
      <c r="S36" s="83" t="str">
        <f t="shared" si="9"/>
        <v>III</v>
      </c>
      <c r="T36" s="83" t="str">
        <f t="shared" si="10"/>
        <v>Mejorable</v>
      </c>
      <c r="U36" s="129"/>
      <c r="V36" s="79" t="str">
        <f>VLOOKUP(H36,Hoja1!A$2:G$445,6,0)</f>
        <v>ESTRÉS, ALTERACIÓN DEL SISTEMA NERVIOSO</v>
      </c>
      <c r="W36" s="85"/>
      <c r="X36" s="85"/>
      <c r="Y36" s="85"/>
      <c r="Z36" s="86"/>
      <c r="AA36" s="86" t="str">
        <f>VLOOKUP(H36,Hoja1!A$2:G$445,7,0)</f>
        <v>N/A</v>
      </c>
      <c r="AB36" s="132"/>
      <c r="AC36" s="120"/>
      <c r="AD36" s="14"/>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c r="DL36" s="12"/>
      <c r="DM36" s="12"/>
      <c r="DN36" s="12"/>
      <c r="DO36" s="12"/>
      <c r="DP36" s="12"/>
      <c r="DQ36" s="12"/>
      <c r="DR36" s="12"/>
      <c r="DS36" s="12"/>
      <c r="DT36" s="12"/>
      <c r="DU36" s="12"/>
      <c r="DV36" s="12"/>
      <c r="DW36" s="12"/>
      <c r="DX36" s="12"/>
      <c r="DY36" s="12"/>
      <c r="DZ36" s="12"/>
      <c r="EA36" s="12"/>
      <c r="EB36" s="12"/>
      <c r="EC36" s="12"/>
      <c r="ED36" s="12"/>
      <c r="EE36" s="12"/>
      <c r="EF36" s="12"/>
      <c r="EG36" s="12"/>
      <c r="EH36" s="12"/>
      <c r="EI36" s="12"/>
      <c r="EJ36" s="12"/>
      <c r="EK36" s="12"/>
      <c r="EL36" s="12"/>
      <c r="EM36" s="12"/>
      <c r="EN36" s="12"/>
      <c r="EO36" s="12"/>
      <c r="EP36" s="12"/>
      <c r="EQ36" s="12"/>
      <c r="ER36" s="12"/>
      <c r="ES36" s="12"/>
      <c r="ET36" s="15"/>
    </row>
    <row r="37" spans="1:150" s="13" customFormat="1" ht="51">
      <c r="A37" s="170"/>
      <c r="B37" s="170"/>
      <c r="C37" s="120"/>
      <c r="D37" s="123"/>
      <c r="E37" s="126"/>
      <c r="F37" s="126"/>
      <c r="G37" s="79" t="str">
        <f>VLOOKUP(H37,Hoja1!A$1:G$445,2,0)</f>
        <v>Forzadas, Prolongadas</v>
      </c>
      <c r="H37" s="80" t="s">
        <v>40</v>
      </c>
      <c r="I37" s="79" t="str">
        <f>VLOOKUP(H37,Hoja1!A$2:G$445,3,0)</f>
        <v xml:space="preserve">Lesiones osteomusculares, lesiones osteoarticulares
</v>
      </c>
      <c r="J37" s="81" t="s">
        <v>1199</v>
      </c>
      <c r="K37" s="79" t="str">
        <f>VLOOKUP(H37,Hoja1!A$2:G$445,4,0)</f>
        <v>Inspecciones planeadas e inspecciones no planeadas, procedimientos de programas de seguridad y salud en el trabajo</v>
      </c>
      <c r="L37" s="79" t="str">
        <f>VLOOKUP(H37,Hoja1!A$2:G$445,5,0)</f>
        <v>PVE Biomecánico, programa pausas activas, exámenes periódicos, recomendaciones, control de posturas</v>
      </c>
      <c r="M37" s="81">
        <v>2</v>
      </c>
      <c r="N37" s="82">
        <v>2</v>
      </c>
      <c r="O37" s="82">
        <v>25</v>
      </c>
      <c r="P37" s="82">
        <f t="shared" si="6"/>
        <v>4</v>
      </c>
      <c r="Q37" s="82">
        <f t="shared" si="7"/>
        <v>100</v>
      </c>
      <c r="R37" s="80" t="str">
        <f t="shared" si="8"/>
        <v>B-4</v>
      </c>
      <c r="S37" s="83" t="str">
        <f t="shared" si="9"/>
        <v>III</v>
      </c>
      <c r="T37" s="83" t="str">
        <f t="shared" si="10"/>
        <v>Mejorable</v>
      </c>
      <c r="U37" s="129"/>
      <c r="V37" s="79" t="str">
        <f>VLOOKUP(H37,Hoja1!A$2:G$445,6,0)</f>
        <v>Enfermedades Osteomusculares</v>
      </c>
      <c r="W37" s="85"/>
      <c r="X37" s="85"/>
      <c r="Y37" s="85"/>
      <c r="Z37" s="86"/>
      <c r="AA37" s="86" t="str">
        <f>VLOOKUP(H37,Hoja1!A$2:G$445,7,0)</f>
        <v>Prevención en lesiones osteomusculares, líderes de pausas activas</v>
      </c>
      <c r="AB37" s="132" t="s">
        <v>1207</v>
      </c>
      <c r="AC37" s="120"/>
      <c r="AD37" s="14"/>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c r="DL37" s="12"/>
      <c r="DM37" s="12"/>
      <c r="DN37" s="12"/>
      <c r="DO37" s="12"/>
      <c r="DP37" s="12"/>
      <c r="DQ37" s="12"/>
      <c r="DR37" s="12"/>
      <c r="DS37" s="12"/>
      <c r="DT37" s="12"/>
      <c r="DU37" s="12"/>
      <c r="DV37" s="12"/>
      <c r="DW37" s="12"/>
      <c r="DX37" s="12"/>
      <c r="DY37" s="12"/>
      <c r="DZ37" s="12"/>
      <c r="EA37" s="12"/>
      <c r="EB37" s="12"/>
      <c r="EC37" s="12"/>
      <c r="ED37" s="12"/>
      <c r="EE37" s="12"/>
      <c r="EF37" s="12"/>
      <c r="EG37" s="12"/>
      <c r="EH37" s="12"/>
      <c r="EI37" s="12"/>
      <c r="EJ37" s="12"/>
      <c r="EK37" s="12"/>
      <c r="EL37" s="12"/>
      <c r="EM37" s="12"/>
      <c r="EN37" s="12"/>
      <c r="EO37" s="12"/>
      <c r="EP37" s="12"/>
      <c r="EQ37" s="12"/>
      <c r="ER37" s="12"/>
      <c r="ES37" s="12"/>
      <c r="ET37" s="15"/>
    </row>
    <row r="38" spans="1:150" s="13" customFormat="1" ht="38.25">
      <c r="A38" s="170"/>
      <c r="B38" s="170"/>
      <c r="C38" s="120"/>
      <c r="D38" s="123"/>
      <c r="E38" s="126"/>
      <c r="F38" s="126"/>
      <c r="G38" s="79" t="str">
        <f>VLOOKUP(H38,Hoja1!A$1:G$445,2,0)</f>
        <v>Higiene Muscular</v>
      </c>
      <c r="H38" s="80" t="s">
        <v>483</v>
      </c>
      <c r="I38" s="79" t="str">
        <f>VLOOKUP(H38,Hoja1!A$2:G$445,3,0)</f>
        <v>Lesiones Musculoesqueléticas</v>
      </c>
      <c r="J38" s="81" t="s">
        <v>1199</v>
      </c>
      <c r="K38" s="79" t="str">
        <f>VLOOKUP(H38,Hoja1!A$2:G$445,4,0)</f>
        <v>N/A</v>
      </c>
      <c r="L38" s="79" t="str">
        <f>VLOOKUP(H38,Hoja1!A$2:G$445,5,0)</f>
        <v>N/A</v>
      </c>
      <c r="M38" s="81">
        <v>2</v>
      </c>
      <c r="N38" s="82">
        <v>3</v>
      </c>
      <c r="O38" s="82">
        <v>10</v>
      </c>
      <c r="P38" s="82">
        <f t="shared" si="6"/>
        <v>6</v>
      </c>
      <c r="Q38" s="82">
        <f t="shared" si="7"/>
        <v>60</v>
      </c>
      <c r="R38" s="80" t="str">
        <f t="shared" si="8"/>
        <v>M-6</v>
      </c>
      <c r="S38" s="83" t="str">
        <f t="shared" si="9"/>
        <v>III</v>
      </c>
      <c r="T38" s="83" t="str">
        <f t="shared" si="10"/>
        <v>Mejorable</v>
      </c>
      <c r="U38" s="129"/>
      <c r="V38" s="79" t="str">
        <f>VLOOKUP(H38,Hoja1!A$2:G$445,6,0)</f>
        <v xml:space="preserve">Enfermedades Osteomusculares
</v>
      </c>
      <c r="W38" s="85"/>
      <c r="X38" s="85"/>
      <c r="Y38" s="85"/>
      <c r="Z38" s="86"/>
      <c r="AA38" s="86" t="str">
        <f>VLOOKUP(H38,Hoja1!A$2:G$445,7,0)</f>
        <v>Prevención en lesiones osteomusculares, líderes de pausas activas</v>
      </c>
      <c r="AB38" s="132"/>
      <c r="AC38" s="120"/>
      <c r="AD38" s="14"/>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5"/>
    </row>
    <row r="39" spans="1:150" s="13" customFormat="1" ht="63.75">
      <c r="A39" s="170"/>
      <c r="B39" s="170"/>
      <c r="C39" s="120"/>
      <c r="D39" s="123"/>
      <c r="E39" s="126"/>
      <c r="F39" s="126"/>
      <c r="G39" s="79" t="str">
        <f>VLOOKUP(H39,Hoja1!A$1:G$445,2,0)</f>
        <v>Atropellamiento, Envestir</v>
      </c>
      <c r="H39" s="80" t="s">
        <v>1187</v>
      </c>
      <c r="I39" s="79" t="str">
        <f>VLOOKUP(H39,Hoja1!A$2:G$445,3,0)</f>
        <v>Lesiones, pérdidas materiales, muerte</v>
      </c>
      <c r="J39" s="81" t="s">
        <v>1198</v>
      </c>
      <c r="K39" s="79" t="str">
        <f>VLOOKUP(H39,Hoja1!A$2:G$445,4,0)</f>
        <v>Inspecciones planeadas e inspecciones no planeadas, procedimientos de programas de seguridad y salud en el trabajo</v>
      </c>
      <c r="L39" s="79" t="str">
        <f>VLOOKUP(H39,Hoja1!A$2:G$445,5,0)</f>
        <v>Programa de seguridad vial, señalización</v>
      </c>
      <c r="M39" s="81">
        <v>2</v>
      </c>
      <c r="N39" s="82">
        <v>2</v>
      </c>
      <c r="O39" s="82">
        <v>60</v>
      </c>
      <c r="P39" s="82">
        <f t="shared" si="6"/>
        <v>4</v>
      </c>
      <c r="Q39" s="82">
        <f t="shared" si="7"/>
        <v>240</v>
      </c>
      <c r="R39" s="80" t="str">
        <f t="shared" si="8"/>
        <v>B-4</v>
      </c>
      <c r="S39" s="83" t="str">
        <f t="shared" si="9"/>
        <v>II</v>
      </c>
      <c r="T39" s="83" t="str">
        <f t="shared" si="10"/>
        <v>No Aceptable o Aceptable Con Control Especifico</v>
      </c>
      <c r="U39" s="129"/>
      <c r="V39" s="79" t="str">
        <f>VLOOKUP(H39,Hoja1!A$2:G$445,6,0)</f>
        <v>Muerte</v>
      </c>
      <c r="W39" s="85"/>
      <c r="X39" s="85"/>
      <c r="Y39" s="85"/>
      <c r="Z39" s="86"/>
      <c r="AA39" s="86" t="str">
        <f>VLOOKUP(H39,Hoja1!A$2:G$445,7,0)</f>
        <v>Seguridad vial y manejo defensivo, aseguramiento de áreas de trabajo</v>
      </c>
      <c r="AB39" s="85" t="s">
        <v>1208</v>
      </c>
      <c r="AC39" s="120"/>
      <c r="AD39" s="14"/>
      <c r="AE39" s="12"/>
      <c r="AF39" s="12"/>
      <c r="AG39" s="12"/>
      <c r="AH39" s="12"/>
      <c r="AI39" s="12"/>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12"/>
      <c r="BR39" s="12"/>
      <c r="BS39" s="12"/>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c r="CZ39" s="12"/>
      <c r="DA39" s="12"/>
      <c r="DB39" s="12"/>
      <c r="DC39" s="12"/>
      <c r="DD39" s="1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5"/>
    </row>
    <row r="40" spans="1:150" s="13" customFormat="1" ht="51">
      <c r="A40" s="170"/>
      <c r="B40" s="170"/>
      <c r="C40" s="120"/>
      <c r="D40" s="123"/>
      <c r="E40" s="126"/>
      <c r="F40" s="126"/>
      <c r="G40" s="79" t="str">
        <f>VLOOKUP(H40,Hoja1!A$1:G$445,2,0)</f>
        <v>Inadecuadas conexiones eléctricas-saturación en tomas de energía</v>
      </c>
      <c r="H40" s="80" t="s">
        <v>566</v>
      </c>
      <c r="I40" s="79" t="str">
        <f>VLOOKUP(H40,Hoja1!A$2:G$445,3,0)</f>
        <v>Quemaduras, electrocución, muerte</v>
      </c>
      <c r="J40" s="81" t="s">
        <v>1198</v>
      </c>
      <c r="K40" s="79" t="str">
        <f>VLOOKUP(H40,Hoja1!A$2:G$445,4,0)</f>
        <v>Inspecciones planeadas e inspecciones no planeadas, procedimientos de programas de seguridad y salud en el trabajo</v>
      </c>
      <c r="L40" s="79" t="str">
        <f>VLOOKUP(H40,Hoja1!A$2:G$445,5,0)</f>
        <v>E.P.P. Bota dieléctrica, Casco dieléctrico</v>
      </c>
      <c r="M40" s="81">
        <v>2</v>
      </c>
      <c r="N40" s="82">
        <v>2</v>
      </c>
      <c r="O40" s="82">
        <v>60</v>
      </c>
      <c r="P40" s="82">
        <f t="shared" si="6"/>
        <v>4</v>
      </c>
      <c r="Q40" s="82">
        <f t="shared" si="7"/>
        <v>240</v>
      </c>
      <c r="R40" s="80" t="str">
        <f t="shared" si="8"/>
        <v>B-4</v>
      </c>
      <c r="S40" s="83" t="str">
        <f t="shared" si="9"/>
        <v>II</v>
      </c>
      <c r="T40" s="83" t="str">
        <f t="shared" si="10"/>
        <v>No Aceptable o Aceptable Con Control Especifico</v>
      </c>
      <c r="U40" s="129"/>
      <c r="V40" s="79" t="str">
        <f>VLOOKUP(H40,Hoja1!A$2:G$445,6,0)</f>
        <v>Muerte</v>
      </c>
      <c r="W40" s="85"/>
      <c r="X40" s="85"/>
      <c r="Y40" s="85"/>
      <c r="Z40" s="86"/>
      <c r="AA40" s="86" t="str">
        <f>VLOOKUP(H40,Hoja1!A$2:G$445,7,0)</f>
        <v>Uso y manejo adecuado de E.P.P., actos y condiciones inseguras</v>
      </c>
      <c r="AB40" s="85" t="s">
        <v>1209</v>
      </c>
      <c r="AC40" s="120"/>
      <c r="AD40" s="14"/>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c r="DL40" s="12"/>
      <c r="DM40" s="12"/>
      <c r="DN40" s="12"/>
      <c r="DO40" s="12"/>
      <c r="DP40" s="12"/>
      <c r="DQ40" s="12"/>
      <c r="DR40" s="12"/>
      <c r="DS40" s="12"/>
      <c r="DT40" s="12"/>
      <c r="DU40" s="12"/>
      <c r="DV40" s="12"/>
      <c r="DW40" s="12"/>
      <c r="DX40" s="12"/>
      <c r="DY40" s="12"/>
      <c r="DZ40" s="12"/>
      <c r="EA40" s="12"/>
      <c r="EB40" s="12"/>
      <c r="EC40" s="12"/>
      <c r="ED40" s="12"/>
      <c r="EE40" s="12"/>
      <c r="EF40" s="12"/>
      <c r="EG40" s="12"/>
      <c r="EH40" s="12"/>
      <c r="EI40" s="12"/>
      <c r="EJ40" s="12"/>
      <c r="EK40" s="12"/>
      <c r="EL40" s="12"/>
      <c r="EM40" s="12"/>
      <c r="EN40" s="12"/>
      <c r="EO40" s="12"/>
      <c r="EP40" s="12"/>
      <c r="EQ40" s="12"/>
      <c r="ER40" s="12"/>
      <c r="ES40" s="12"/>
      <c r="ET40" s="15"/>
    </row>
    <row r="41" spans="1:150" s="13" customFormat="1" ht="63.75">
      <c r="A41" s="170"/>
      <c r="B41" s="170"/>
      <c r="C41" s="120"/>
      <c r="D41" s="123"/>
      <c r="E41" s="126"/>
      <c r="F41" s="126"/>
      <c r="G41" s="79" t="str">
        <f>VLOOKUP(H41,Hoja1!A$1:G$445,2,0)</f>
        <v>Ingreso a pozos, Red de acueducto o excavaciones</v>
      </c>
      <c r="H41" s="80" t="s">
        <v>571</v>
      </c>
      <c r="I41" s="79" t="str">
        <f>VLOOKUP(H41,Hoja1!A$2:G$445,3,0)</f>
        <v>Intoxicación, asfixicia, daños vías resiratorias, muerte</v>
      </c>
      <c r="J41" s="81" t="s">
        <v>1198</v>
      </c>
      <c r="K41" s="79" t="str">
        <f>VLOOKUP(H41,Hoja1!A$2:G$445,4,0)</f>
        <v>Inspecciones planeadas e inspecciones no planeadas, procedimientos de programas de seguridad y salud en el trabajo</v>
      </c>
      <c r="L41" s="79" t="str">
        <f>VLOOKUP(H41,Hoja1!A$2:G$445,5,0)</f>
        <v>E.P.P. Colectivos, Tripoide</v>
      </c>
      <c r="M41" s="81">
        <v>2</v>
      </c>
      <c r="N41" s="82">
        <v>1</v>
      </c>
      <c r="O41" s="82">
        <v>100</v>
      </c>
      <c r="P41" s="82">
        <f t="shared" si="6"/>
        <v>2</v>
      </c>
      <c r="Q41" s="82">
        <f t="shared" si="7"/>
        <v>200</v>
      </c>
      <c r="R41" s="80" t="str">
        <f t="shared" si="8"/>
        <v>B-2</v>
      </c>
      <c r="S41" s="83" t="str">
        <f t="shared" si="9"/>
        <v>II</v>
      </c>
      <c r="T41" s="83" t="str">
        <f t="shared" si="10"/>
        <v>No Aceptable o Aceptable Con Control Especifico</v>
      </c>
      <c r="U41" s="129"/>
      <c r="V41" s="79" t="str">
        <f>VLOOKUP(H41,Hoja1!A$2:G$445,6,0)</f>
        <v>Muerte</v>
      </c>
      <c r="W41" s="85"/>
      <c r="X41" s="85"/>
      <c r="Y41" s="85"/>
      <c r="Z41" s="86"/>
      <c r="AA41" s="86" t="str">
        <f>VLOOKUP(H41,Hoja1!A$2:G$445,7,0)</f>
        <v>Trabajo seguro en espacios confinados y manejo de medidores de gases, diligenciamiento de permisos de trabajos, uso y manejo adecuado de E.P.P.</v>
      </c>
      <c r="AB41" s="85" t="s">
        <v>1210</v>
      </c>
      <c r="AC41" s="120"/>
      <c r="AD41" s="14"/>
      <c r="AE41" s="12"/>
      <c r="AF41" s="12"/>
      <c r="AG41" s="12"/>
      <c r="AH41" s="12"/>
      <c r="AI41" s="12"/>
      <c r="AJ41" s="12"/>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c r="DA41" s="12"/>
      <c r="DB41" s="12"/>
      <c r="DC41" s="12"/>
      <c r="DD41" s="12"/>
      <c r="DE41" s="12"/>
      <c r="DF41" s="12"/>
      <c r="DG41" s="12"/>
      <c r="DH41" s="12"/>
      <c r="DI41" s="12"/>
      <c r="DJ41" s="12"/>
      <c r="DK41" s="12"/>
      <c r="DL41" s="12"/>
      <c r="DM41" s="12"/>
      <c r="DN41" s="12"/>
      <c r="DO41" s="12"/>
      <c r="DP41" s="12"/>
      <c r="DQ41" s="12"/>
      <c r="DR41" s="12"/>
      <c r="DS41" s="12"/>
      <c r="DT41" s="12"/>
      <c r="DU41" s="12"/>
      <c r="DV41" s="12"/>
      <c r="DW41" s="12"/>
      <c r="DX41" s="12"/>
      <c r="DY41" s="12"/>
      <c r="DZ41" s="12"/>
      <c r="EA41" s="12"/>
      <c r="EB41" s="12"/>
      <c r="EC41" s="12"/>
      <c r="ED41" s="12"/>
      <c r="EE41" s="12"/>
      <c r="EF41" s="12"/>
      <c r="EG41" s="12"/>
      <c r="EH41" s="12"/>
      <c r="EI41" s="12"/>
      <c r="EJ41" s="12"/>
      <c r="EK41" s="12"/>
      <c r="EL41" s="12"/>
      <c r="EM41" s="12"/>
      <c r="EN41" s="12"/>
      <c r="EO41" s="12"/>
      <c r="EP41" s="12"/>
      <c r="EQ41" s="12"/>
      <c r="ER41" s="12"/>
      <c r="ES41" s="12"/>
      <c r="ET41" s="15"/>
    </row>
    <row r="42" spans="1:150" s="13" customFormat="1" ht="38.25">
      <c r="A42" s="170"/>
      <c r="B42" s="170"/>
      <c r="C42" s="120"/>
      <c r="D42" s="123"/>
      <c r="E42" s="126"/>
      <c r="F42" s="126"/>
      <c r="G42" s="79" t="str">
        <f>VLOOKUP(H42,Hoja1!A$1:G$445,2,0)</f>
        <v>Superficies de trabajo irregulares o deslizantes</v>
      </c>
      <c r="H42" s="80" t="s">
        <v>597</v>
      </c>
      <c r="I42" s="79" t="str">
        <f>VLOOKUP(H42,Hoja1!A$2:G$445,3,0)</f>
        <v>Caidas del mismo nivel, fracturas, golpe con objetos, caídas de objetos, obstrucción de rutas de evacuación</v>
      </c>
      <c r="J42" s="81" t="s">
        <v>1198</v>
      </c>
      <c r="K42" s="79" t="str">
        <f>VLOOKUP(H42,Hoja1!A$2:G$445,4,0)</f>
        <v>N/A</v>
      </c>
      <c r="L42" s="79" t="str">
        <f>VLOOKUP(H42,Hoja1!A$2:G$445,5,0)</f>
        <v>N/A</v>
      </c>
      <c r="M42" s="81">
        <v>2</v>
      </c>
      <c r="N42" s="82">
        <v>2</v>
      </c>
      <c r="O42" s="82">
        <v>25</v>
      </c>
      <c r="P42" s="82">
        <f t="shared" si="6"/>
        <v>4</v>
      </c>
      <c r="Q42" s="82">
        <f t="shared" si="7"/>
        <v>100</v>
      </c>
      <c r="R42" s="80" t="str">
        <f t="shared" si="8"/>
        <v>B-4</v>
      </c>
      <c r="S42" s="83" t="str">
        <f t="shared" si="9"/>
        <v>III</v>
      </c>
      <c r="T42" s="83" t="str">
        <f t="shared" si="10"/>
        <v>Mejorable</v>
      </c>
      <c r="U42" s="129"/>
      <c r="V42" s="79" t="str">
        <f>VLOOKUP(H42,Hoja1!A$2:G$445,6,0)</f>
        <v>Caídas de distinto nivel</v>
      </c>
      <c r="W42" s="85"/>
      <c r="X42" s="85"/>
      <c r="Y42" s="85"/>
      <c r="Z42" s="86"/>
      <c r="AA42" s="86" t="str">
        <f>VLOOKUP(H42,Hoja1!A$2:G$445,7,0)</f>
        <v>Pautas Básicas en orden y aseo en el lugar de trabajo, actos y condiciones inseguras</v>
      </c>
      <c r="AB42" s="85" t="s">
        <v>32</v>
      </c>
      <c r="AC42" s="120"/>
      <c r="AD42" s="14"/>
      <c r="AE42" s="12"/>
      <c r="AF42" s="12"/>
      <c r="AG42" s="12"/>
      <c r="AH42" s="12"/>
      <c r="AI42" s="12"/>
      <c r="AJ42" s="12"/>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12"/>
      <c r="BR42" s="12"/>
      <c r="BS42" s="12"/>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c r="CZ42" s="12"/>
      <c r="DA42" s="12"/>
      <c r="DB42" s="12"/>
      <c r="DC42" s="12"/>
      <c r="DD42" s="12"/>
      <c r="DE42" s="12"/>
      <c r="DF42" s="12"/>
      <c r="DG42" s="12"/>
      <c r="DH42" s="12"/>
      <c r="DI42" s="12"/>
      <c r="DJ42" s="12"/>
      <c r="DK42" s="12"/>
      <c r="DL42" s="12"/>
      <c r="DM42" s="12"/>
      <c r="DN42" s="12"/>
      <c r="DO42" s="12"/>
      <c r="DP42" s="12"/>
      <c r="DQ42" s="12"/>
      <c r="DR42" s="12"/>
      <c r="DS42" s="12"/>
      <c r="DT42" s="12"/>
      <c r="DU42" s="12"/>
      <c r="DV42" s="12"/>
      <c r="DW42" s="12"/>
      <c r="DX42" s="12"/>
      <c r="DY42" s="12"/>
      <c r="DZ42" s="12"/>
      <c r="EA42" s="12"/>
      <c r="EB42" s="12"/>
      <c r="EC42" s="12"/>
      <c r="ED42" s="12"/>
      <c r="EE42" s="12"/>
      <c r="EF42" s="12"/>
      <c r="EG42" s="12"/>
      <c r="EH42" s="12"/>
      <c r="EI42" s="12"/>
      <c r="EJ42" s="12"/>
      <c r="EK42" s="12"/>
      <c r="EL42" s="12"/>
      <c r="EM42" s="12"/>
      <c r="EN42" s="12"/>
      <c r="EO42" s="12"/>
      <c r="EP42" s="12"/>
      <c r="EQ42" s="12"/>
      <c r="ER42" s="12"/>
      <c r="ES42" s="12"/>
      <c r="ET42" s="15"/>
    </row>
    <row r="43" spans="1:150" s="13" customFormat="1" ht="63.75">
      <c r="A43" s="170"/>
      <c r="B43" s="170"/>
      <c r="C43" s="120"/>
      <c r="D43" s="123"/>
      <c r="E43" s="126"/>
      <c r="F43" s="126"/>
      <c r="G43" s="79" t="str">
        <f>VLOOKUP(H43,Hoja1!A$1:G$445,2,0)</f>
        <v>Herramientas Manuales</v>
      </c>
      <c r="H43" s="80" t="s">
        <v>606</v>
      </c>
      <c r="I43" s="79" t="str">
        <f>VLOOKUP(H43,Hoja1!A$2:G$445,3,0)</f>
        <v>Quemaduras, contusiones y lesiones</v>
      </c>
      <c r="J43" s="81" t="s">
        <v>1198</v>
      </c>
      <c r="K43" s="79" t="str">
        <f>VLOOKUP(H43,Hoja1!A$2:G$445,4,0)</f>
        <v>Inspecciones planeadas e inspecciones no planeadas, procedimientos de programas de seguridad y salud en el trabajo</v>
      </c>
      <c r="L43" s="79" t="str">
        <f>VLOOKUP(H43,Hoja1!A$2:G$445,5,0)</f>
        <v>E.P.P.</v>
      </c>
      <c r="M43" s="81">
        <v>2</v>
      </c>
      <c r="N43" s="82">
        <v>2</v>
      </c>
      <c r="O43" s="82">
        <v>25</v>
      </c>
      <c r="P43" s="82">
        <f t="shared" si="6"/>
        <v>4</v>
      </c>
      <c r="Q43" s="82">
        <f t="shared" si="7"/>
        <v>100</v>
      </c>
      <c r="R43" s="80" t="str">
        <f t="shared" si="8"/>
        <v>B-4</v>
      </c>
      <c r="S43" s="83" t="str">
        <f t="shared" si="9"/>
        <v>III</v>
      </c>
      <c r="T43" s="83" t="str">
        <f t="shared" si="10"/>
        <v>Mejorable</v>
      </c>
      <c r="U43" s="129"/>
      <c r="V43" s="79" t="str">
        <f>VLOOKUP(H43,Hoja1!A$2:G$445,6,0)</f>
        <v>Amputación</v>
      </c>
      <c r="W43" s="85"/>
      <c r="X43" s="85"/>
      <c r="Y43" s="85"/>
      <c r="Z43" s="86"/>
      <c r="AA43" s="86" t="str">
        <f>VLOOKUP(H43,Hoja1!A$2:G$445,7,0)</f>
        <v xml:space="preserve">
Uso y manejo adecuado de E.P.P., uso y manejo adecuado de herramientas manuales y/o máqinas y equipos</v>
      </c>
      <c r="AB43" s="85" t="s">
        <v>1211</v>
      </c>
      <c r="AC43" s="120"/>
      <c r="AD43" s="14"/>
      <c r="AE43" s="12"/>
      <c r="AF43" s="12"/>
      <c r="AG43" s="12"/>
      <c r="AH43" s="12"/>
      <c r="AI43" s="12"/>
      <c r="AJ43" s="12"/>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c r="CZ43" s="12"/>
      <c r="DA43" s="12"/>
      <c r="DB43" s="12"/>
      <c r="DC43" s="12"/>
      <c r="DD43" s="12"/>
      <c r="DE43" s="12"/>
      <c r="DF43" s="12"/>
      <c r="DG43" s="12"/>
      <c r="DH43" s="12"/>
      <c r="DI43" s="12"/>
      <c r="DJ43" s="12"/>
      <c r="DK43" s="12"/>
      <c r="DL43" s="12"/>
      <c r="DM43" s="12"/>
      <c r="DN43" s="12"/>
      <c r="DO43" s="12"/>
      <c r="DP43" s="12"/>
      <c r="DQ43" s="12"/>
      <c r="DR43" s="12"/>
      <c r="DS43" s="12"/>
      <c r="DT43" s="12"/>
      <c r="DU43" s="12"/>
      <c r="DV43" s="12"/>
      <c r="DW43" s="12"/>
      <c r="DX43" s="12"/>
      <c r="DY43" s="12"/>
      <c r="DZ43" s="12"/>
      <c r="EA43" s="12"/>
      <c r="EB43" s="12"/>
      <c r="EC43" s="12"/>
      <c r="ED43" s="12"/>
      <c r="EE43" s="12"/>
      <c r="EF43" s="12"/>
      <c r="EG43" s="12"/>
      <c r="EH43" s="12"/>
      <c r="EI43" s="12"/>
      <c r="EJ43" s="12"/>
      <c r="EK43" s="12"/>
      <c r="EL43" s="12"/>
      <c r="EM43" s="12"/>
      <c r="EN43" s="12"/>
      <c r="EO43" s="12"/>
      <c r="EP43" s="12"/>
      <c r="EQ43" s="12"/>
      <c r="ER43" s="12"/>
      <c r="ES43" s="12"/>
      <c r="ET43" s="15"/>
    </row>
    <row r="44" spans="1:150" s="13" customFormat="1" ht="79.5" customHeight="1">
      <c r="A44" s="170"/>
      <c r="B44" s="170"/>
      <c r="C44" s="120"/>
      <c r="D44" s="123"/>
      <c r="E44" s="126"/>
      <c r="F44" s="126"/>
      <c r="G44" s="79" t="str">
        <f>VLOOKUP(H44,Hoja1!A$1:G$445,2,0)</f>
        <v>Atraco, golpiza, atentados y secuestrados</v>
      </c>
      <c r="H44" s="80" t="s">
        <v>57</v>
      </c>
      <c r="I44" s="79" t="str">
        <f>VLOOKUP(H44,Hoja1!A$2:G$445,3,0)</f>
        <v>Estrés, golpes, Secuestros</v>
      </c>
      <c r="J44" s="81" t="s">
        <v>1198</v>
      </c>
      <c r="K44" s="79" t="str">
        <f>VLOOKUP(H44,Hoja1!A$2:G$445,4,0)</f>
        <v>Inspecciones planeadas e inspecciones no planeadas, procedimientos de programas de seguridad y salud en el trabajo</v>
      </c>
      <c r="L44" s="79" t="str">
        <f>VLOOKUP(H44,Hoja1!A$2:G$445,5,0)</f>
        <v xml:space="preserve">Uniformes Corporativos, Caquetas corporativas, Carnetización
</v>
      </c>
      <c r="M44" s="81">
        <v>2</v>
      </c>
      <c r="N44" s="82">
        <v>2</v>
      </c>
      <c r="O44" s="82">
        <v>60</v>
      </c>
      <c r="P44" s="82">
        <f t="shared" si="6"/>
        <v>4</v>
      </c>
      <c r="Q44" s="82">
        <f t="shared" si="7"/>
        <v>240</v>
      </c>
      <c r="R44" s="80" t="str">
        <f t="shared" si="8"/>
        <v>B-4</v>
      </c>
      <c r="S44" s="83" t="str">
        <f t="shared" si="9"/>
        <v>II</v>
      </c>
      <c r="T44" s="83" t="str">
        <f t="shared" si="10"/>
        <v>No Aceptable o Aceptable Con Control Especifico</v>
      </c>
      <c r="U44" s="129"/>
      <c r="V44" s="79" t="str">
        <f>VLOOKUP(H44,Hoja1!A$2:G$445,6,0)</f>
        <v>Secuestros</v>
      </c>
      <c r="W44" s="85"/>
      <c r="X44" s="85"/>
      <c r="Y44" s="85"/>
      <c r="Z44" s="86"/>
      <c r="AA44" s="86" t="str">
        <f>VLOOKUP(H44,Hoja1!A$2:G$445,7,0)</f>
        <v>N/A</v>
      </c>
      <c r="AB44" s="85" t="s">
        <v>1212</v>
      </c>
      <c r="AC44" s="120"/>
      <c r="AD44" s="14"/>
      <c r="AE44" s="12"/>
      <c r="AF44" s="12"/>
      <c r="AG44" s="12"/>
      <c r="AH44" s="12"/>
      <c r="AI44" s="12"/>
      <c r="AJ44" s="12"/>
      <c r="AK44" s="12"/>
      <c r="AL44" s="12"/>
      <c r="AM44" s="1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c r="CZ44" s="12"/>
      <c r="DA44" s="12"/>
      <c r="DB44" s="12"/>
      <c r="DC44" s="12"/>
      <c r="DD44" s="12"/>
      <c r="DE44" s="12"/>
      <c r="DF44" s="12"/>
      <c r="DG44" s="12"/>
      <c r="DH44" s="12"/>
      <c r="DI44" s="12"/>
      <c r="DJ44" s="12"/>
      <c r="DK44" s="12"/>
      <c r="DL44" s="12"/>
      <c r="DM44" s="12"/>
      <c r="DN44" s="12"/>
      <c r="DO44" s="12"/>
      <c r="DP44" s="12"/>
      <c r="DQ44" s="12"/>
      <c r="DR44" s="12"/>
      <c r="DS44" s="12"/>
      <c r="DT44" s="12"/>
      <c r="DU44" s="12"/>
      <c r="DV44" s="12"/>
      <c r="DW44" s="12"/>
      <c r="DX44" s="12"/>
      <c r="DY44" s="12"/>
      <c r="DZ44" s="12"/>
      <c r="EA44" s="12"/>
      <c r="EB44" s="12"/>
      <c r="EC44" s="12"/>
      <c r="ED44" s="12"/>
      <c r="EE44" s="12"/>
      <c r="EF44" s="12"/>
      <c r="EG44" s="12"/>
      <c r="EH44" s="12"/>
      <c r="EI44" s="12"/>
      <c r="EJ44" s="12"/>
      <c r="EK44" s="12"/>
      <c r="EL44" s="12"/>
      <c r="EM44" s="12"/>
      <c r="EN44" s="12"/>
      <c r="EO44" s="12"/>
      <c r="EP44" s="12"/>
      <c r="EQ44" s="12"/>
      <c r="ER44" s="12"/>
      <c r="ES44" s="12"/>
      <c r="ET44" s="15"/>
    </row>
    <row r="45" spans="1:150" s="13" customFormat="1" ht="89.25">
      <c r="A45" s="170"/>
      <c r="B45" s="170"/>
      <c r="C45" s="120"/>
      <c r="D45" s="123"/>
      <c r="E45" s="126"/>
      <c r="F45" s="126"/>
      <c r="G45" s="79" t="str">
        <f>VLOOKUP(H45,Hoja1!A$1:G$445,2,0)</f>
        <v>MANTENIMIENTO DE PUENTE GRUAS, LIMPIEZA DE CANALES, MANTENIMIENTO DE INSTALACIONES LOCATIVAS, MANTENIMIENTO Y REPARACIÓN DE POZOS</v>
      </c>
      <c r="H45" s="80" t="s">
        <v>624</v>
      </c>
      <c r="I45" s="79" t="str">
        <f>VLOOKUP(H45,Hoja1!A$2:G$445,3,0)</f>
        <v>LESIONES, FRACTURAS, MUERTE</v>
      </c>
      <c r="J45" s="81" t="s">
        <v>1198</v>
      </c>
      <c r="K45" s="79" t="str">
        <f>VLOOKUP(H45,Hoja1!A$2:G$445,4,0)</f>
        <v>Inspecciones planeadas e inspecciones no planeadas, procedimientos de programas de seguridad y salud en el trabajo</v>
      </c>
      <c r="L45" s="79" t="str">
        <f>VLOOKUP(H45,Hoja1!A$2:G$445,5,0)</f>
        <v>EPP</v>
      </c>
      <c r="M45" s="81">
        <v>2</v>
      </c>
      <c r="N45" s="82">
        <v>1</v>
      </c>
      <c r="O45" s="82">
        <v>100</v>
      </c>
      <c r="P45" s="82">
        <f t="shared" si="6"/>
        <v>2</v>
      </c>
      <c r="Q45" s="82">
        <f t="shared" si="7"/>
        <v>200</v>
      </c>
      <c r="R45" s="80" t="str">
        <f t="shared" si="8"/>
        <v>B-2</v>
      </c>
      <c r="S45" s="83" t="str">
        <f t="shared" si="9"/>
        <v>II</v>
      </c>
      <c r="T45" s="83" t="str">
        <f t="shared" si="10"/>
        <v>No Aceptable o Aceptable Con Control Especifico</v>
      </c>
      <c r="U45" s="129"/>
      <c r="V45" s="79" t="str">
        <f>VLOOKUP(H45,Hoja1!A$2:G$445,6,0)</f>
        <v>MUERTE</v>
      </c>
      <c r="W45" s="85"/>
      <c r="X45" s="85"/>
      <c r="Y45" s="85"/>
      <c r="Z45" s="86"/>
      <c r="AA45" s="86" t="str">
        <f>VLOOKUP(H45,Hoja1!A$2:G$445,7,0)</f>
        <v>CERTIFICACIÓN Y/O ENTRENAMIENTO EN TRABAJO SEGURO EN ALTURAS; DILGENCIAMIENTO DE PERMISO DE TRABAJO; USO Y MANEJO ADECUADO DE E.P.P.; ARME Y DESARME DE ANDAMIOS</v>
      </c>
      <c r="AB45" s="85" t="s">
        <v>32</v>
      </c>
      <c r="AC45" s="120"/>
      <c r="AD45" s="14"/>
      <c r="AE45" s="12"/>
      <c r="AF45" s="12"/>
      <c r="AG45" s="12"/>
      <c r="AH45" s="12"/>
      <c r="AI45" s="12"/>
      <c r="AJ45" s="12"/>
      <c r="AK45" s="12"/>
      <c r="AL45" s="12"/>
      <c r="AM45" s="1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c r="CZ45" s="12"/>
      <c r="DA45" s="12"/>
      <c r="DB45" s="12"/>
      <c r="DC45" s="12"/>
      <c r="DD45" s="12"/>
      <c r="DE45" s="12"/>
      <c r="DF45" s="12"/>
      <c r="DG45" s="12"/>
      <c r="DH45" s="12"/>
      <c r="DI45" s="12"/>
      <c r="DJ45" s="12"/>
      <c r="DK45" s="12"/>
      <c r="DL45" s="12"/>
      <c r="DM45" s="12"/>
      <c r="DN45" s="12"/>
      <c r="DO45" s="12"/>
      <c r="DP45" s="12"/>
      <c r="DQ45" s="12"/>
      <c r="DR45" s="12"/>
      <c r="DS45" s="12"/>
      <c r="DT45" s="12"/>
      <c r="DU45" s="12"/>
      <c r="DV45" s="12"/>
      <c r="DW45" s="12"/>
      <c r="DX45" s="12"/>
      <c r="DY45" s="12"/>
      <c r="DZ45" s="12"/>
      <c r="EA45" s="12"/>
      <c r="EB45" s="12"/>
      <c r="EC45" s="12"/>
      <c r="ED45" s="12"/>
      <c r="EE45" s="12"/>
      <c r="EF45" s="12"/>
      <c r="EG45" s="12"/>
      <c r="EH45" s="12"/>
      <c r="EI45" s="12"/>
      <c r="EJ45" s="12"/>
      <c r="EK45" s="12"/>
      <c r="EL45" s="12"/>
      <c r="EM45" s="12"/>
      <c r="EN45" s="12"/>
      <c r="EO45" s="12"/>
      <c r="EP45" s="12"/>
      <c r="EQ45" s="12"/>
      <c r="ER45" s="12"/>
      <c r="ES45" s="12"/>
      <c r="ET45" s="15"/>
    </row>
    <row r="46" spans="1:150" s="13" customFormat="1" ht="72.75" customHeight="1" thickBot="1">
      <c r="A46" s="170"/>
      <c r="B46" s="170"/>
      <c r="C46" s="121"/>
      <c r="D46" s="124"/>
      <c r="E46" s="127"/>
      <c r="F46" s="127"/>
      <c r="G46" s="88" t="str">
        <f>VLOOKUP(H46,Hoja1!A$1:G$445,2,0)</f>
        <v>SISMOS, INCENDIOS, INUNDACIONES, TERREMOTOS, VENDAVALES, DERRUMBE</v>
      </c>
      <c r="H46" s="89" t="s">
        <v>62</v>
      </c>
      <c r="I46" s="88" t="str">
        <f>VLOOKUP(H46,Hoja1!A$2:G$445,3,0)</f>
        <v>SISMOS, INCENDIOS, INUNDACIONES, TERREMOTOS, VENDAVALES</v>
      </c>
      <c r="J46" s="90" t="s">
        <v>1200</v>
      </c>
      <c r="K46" s="88" t="str">
        <f>VLOOKUP(H46,Hoja1!A$2:G$445,4,0)</f>
        <v>Inspecciones planeadas e inspecciones no planeadas, procedimientos de programas de seguridad y salud en el trabajo</v>
      </c>
      <c r="L46" s="88" t="str">
        <f>VLOOKUP(H46,Hoja1!A$2:G$445,5,0)</f>
        <v>BRIGADAS DE EMERGENCIAS</v>
      </c>
      <c r="M46" s="90">
        <v>2</v>
      </c>
      <c r="N46" s="91">
        <v>1</v>
      </c>
      <c r="O46" s="91">
        <v>100</v>
      </c>
      <c r="P46" s="91">
        <f t="shared" si="6"/>
        <v>2</v>
      </c>
      <c r="Q46" s="91">
        <f t="shared" si="7"/>
        <v>200</v>
      </c>
      <c r="R46" s="89" t="str">
        <f t="shared" si="8"/>
        <v>B-2</v>
      </c>
      <c r="S46" s="92" t="str">
        <f t="shared" si="9"/>
        <v>II</v>
      </c>
      <c r="T46" s="92" t="str">
        <f t="shared" si="10"/>
        <v>No Aceptable o Aceptable Con Control Especifico</v>
      </c>
      <c r="U46" s="130"/>
      <c r="V46" s="88" t="str">
        <f>VLOOKUP(H46,Hoja1!A$2:G$445,6,0)</f>
        <v>MUERTE</v>
      </c>
      <c r="W46" s="94"/>
      <c r="X46" s="94"/>
      <c r="Y46" s="94"/>
      <c r="Z46" s="95" t="s">
        <v>1214</v>
      </c>
      <c r="AA46" s="95" t="str">
        <f>VLOOKUP(H46,Hoja1!A$2:G$445,7,0)</f>
        <v>ENTRENAMIENTO DE LA BRIGADA; DIVULGACIÓN DE PLAN DE EMERGENCIA</v>
      </c>
      <c r="AB46" s="94" t="s">
        <v>1213</v>
      </c>
      <c r="AC46" s="121"/>
      <c r="AD46" s="14"/>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K46" s="12"/>
      <c r="BL46" s="12"/>
      <c r="BM46" s="12"/>
      <c r="BN46" s="12"/>
      <c r="BO46" s="12"/>
      <c r="BP46" s="12"/>
      <c r="BQ46" s="12"/>
      <c r="BR46" s="12"/>
      <c r="BS46" s="12"/>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c r="CZ46" s="12"/>
      <c r="DA46" s="12"/>
      <c r="DB46" s="12"/>
      <c r="DC46" s="12"/>
      <c r="DD46" s="12"/>
      <c r="DE46" s="12"/>
      <c r="DF46" s="12"/>
      <c r="DG46" s="12"/>
      <c r="DH46" s="12"/>
      <c r="DI46" s="12"/>
      <c r="DJ46" s="12"/>
      <c r="DK46" s="12"/>
      <c r="DL46" s="12"/>
      <c r="DM46" s="12"/>
      <c r="DN46" s="12"/>
      <c r="DO46" s="12"/>
      <c r="DP46" s="12"/>
      <c r="DQ46" s="12"/>
      <c r="DR46" s="12"/>
      <c r="DS46" s="12"/>
      <c r="DT46" s="12"/>
      <c r="DU46" s="12"/>
      <c r="DV46" s="12"/>
      <c r="DW46" s="12"/>
      <c r="DX46" s="12"/>
      <c r="DY46" s="12"/>
      <c r="DZ46" s="12"/>
      <c r="EA46" s="12"/>
      <c r="EB46" s="12"/>
      <c r="EC46" s="12"/>
      <c r="ED46" s="12"/>
      <c r="EE46" s="12"/>
      <c r="EF46" s="12"/>
      <c r="EG46" s="12"/>
      <c r="EH46" s="12"/>
      <c r="EI46" s="12"/>
      <c r="EJ46" s="12"/>
      <c r="EK46" s="12"/>
      <c r="EL46" s="12"/>
      <c r="EM46" s="12"/>
      <c r="EN46" s="12"/>
      <c r="EO46" s="12"/>
      <c r="EP46" s="12"/>
      <c r="EQ46" s="12"/>
      <c r="ER46" s="12"/>
      <c r="ES46" s="12"/>
      <c r="ET46" s="15"/>
    </row>
    <row r="47" spans="1:150" s="13" customFormat="1" ht="51">
      <c r="A47" s="170"/>
      <c r="B47" s="170"/>
      <c r="C47" s="101" t="s">
        <v>1218</v>
      </c>
      <c r="D47" s="113" t="s">
        <v>1219</v>
      </c>
      <c r="E47" s="116" t="s">
        <v>1073</v>
      </c>
      <c r="F47" s="116" t="s">
        <v>1217</v>
      </c>
      <c r="G47" s="65" t="str">
        <f>VLOOKUP(H47,Hoja1!A$1:G$445,2,0)</f>
        <v>Virus</v>
      </c>
      <c r="H47" s="38" t="s">
        <v>120</v>
      </c>
      <c r="I47" s="65" t="str">
        <f>VLOOKUP(H47,Hoja1!A$2:G$445,3,0)</f>
        <v>Infecciones Virales</v>
      </c>
      <c r="J47" s="66" t="s">
        <v>1198</v>
      </c>
      <c r="K47" s="65" t="str">
        <f>VLOOKUP(H47,Hoja1!A$2:G$445,4,0)</f>
        <v>Inspecciones planeadas e inspecciones no planeadas, procedimientos de programas de seguridad y salud en el trabajo</v>
      </c>
      <c r="L47" s="65" t="str">
        <f>VLOOKUP(H47,Hoja1!A$2:G$445,5,0)</f>
        <v>Programa de vacunación, bota pantalon, overol, guantes, tapabocas, mascarillas con filtos</v>
      </c>
      <c r="M47" s="66">
        <v>2</v>
      </c>
      <c r="N47" s="67">
        <v>1</v>
      </c>
      <c r="O47" s="67">
        <v>10</v>
      </c>
      <c r="P47" s="67">
        <f>M47*N47</f>
        <v>2</v>
      </c>
      <c r="Q47" s="67">
        <f>O47*P47</f>
        <v>20</v>
      </c>
      <c r="R47" s="38" t="str">
        <f>IF(P47=40,"MA-40",IF(P47=30,"MA-30",IF(P47=20,"A-20",IF(P47=10,"A-10",IF(P47=24,"MA-24",IF(P47=18,"A-18",IF(P47=12,"A-12",IF(P47=6,"M-6",IF(P47=8,"M-8",IF(P47=6,"M-6",IF(P47=4,"B-4",IF(P47=2,"B-2",))))))))))))</f>
        <v>B-2</v>
      </c>
      <c r="S47" s="42" t="str">
        <f t="shared" si="9"/>
        <v>IV</v>
      </c>
      <c r="T47" s="42" t="str">
        <f>IF(S47=0,"",IF(S47="IV","Aceptable",IF(S47="III","Mejorable",IF(S47="II","No Aceptable o Aceptable Con Control Especifico",IF(S47="I","No Aceptable","")))))</f>
        <v>Aceptable</v>
      </c>
      <c r="U47" s="110">
        <v>3</v>
      </c>
      <c r="V47" s="65" t="str">
        <f>VLOOKUP(H47,Hoja1!A$2:G$445,6,0)</f>
        <v xml:space="preserve">Enfermedades Infectocontagiosas
</v>
      </c>
      <c r="W47" s="68"/>
      <c r="X47" s="68"/>
      <c r="Y47" s="68"/>
      <c r="Z47" s="69"/>
      <c r="AA47" s="69" t="str">
        <f>VLOOKUP(H47,Hoja1!A$2:G$445,7,0)</f>
        <v xml:space="preserve">Riesgo Biológico, Autocuidado y/o Uso y manejo adecuado de E.P.P.
</v>
      </c>
      <c r="AB47" s="99" t="s">
        <v>1202</v>
      </c>
      <c r="AC47" s="101" t="s">
        <v>1201</v>
      </c>
      <c r="AD47" s="14"/>
      <c r="AE47" s="12"/>
      <c r="AF47" s="12"/>
      <c r="AG47" s="12"/>
      <c r="AH47" s="12"/>
      <c r="AI47" s="12"/>
      <c r="AJ47" s="12"/>
      <c r="AK47" s="12"/>
      <c r="AL47" s="12"/>
      <c r="AM47" s="12"/>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c r="CZ47" s="12"/>
      <c r="DA47" s="12"/>
      <c r="DB47" s="12"/>
      <c r="DC47" s="12"/>
      <c r="DD47" s="12"/>
      <c r="DE47" s="12"/>
      <c r="DF47" s="12"/>
      <c r="DG47" s="12"/>
      <c r="DH47" s="12"/>
      <c r="DI47" s="12"/>
      <c r="DJ47" s="12"/>
      <c r="DK47" s="12"/>
      <c r="DL47" s="12"/>
      <c r="DM47" s="12"/>
      <c r="DN47" s="12"/>
      <c r="DO47" s="12"/>
      <c r="DP47" s="12"/>
      <c r="DQ47" s="12"/>
      <c r="DR47" s="12"/>
      <c r="DS47" s="12"/>
      <c r="DT47" s="12"/>
      <c r="DU47" s="12"/>
      <c r="DV47" s="12"/>
      <c r="DW47" s="12"/>
      <c r="DX47" s="12"/>
      <c r="DY47" s="12"/>
      <c r="DZ47" s="12"/>
      <c r="EA47" s="12"/>
      <c r="EB47" s="12"/>
      <c r="EC47" s="12"/>
      <c r="ED47" s="12"/>
      <c r="EE47" s="12"/>
      <c r="EF47" s="12"/>
      <c r="EG47" s="12"/>
      <c r="EH47" s="12"/>
      <c r="EI47" s="12"/>
      <c r="EJ47" s="12"/>
      <c r="EK47" s="12"/>
      <c r="EL47" s="12"/>
      <c r="EM47" s="12"/>
      <c r="EN47" s="12"/>
      <c r="EO47" s="12"/>
      <c r="EP47" s="12"/>
      <c r="EQ47" s="12"/>
      <c r="ER47" s="12"/>
      <c r="ES47" s="12"/>
      <c r="ET47" s="15"/>
    </row>
    <row r="48" spans="1:150" s="13" customFormat="1" ht="51">
      <c r="A48" s="170"/>
      <c r="B48" s="170"/>
      <c r="C48" s="102"/>
      <c r="D48" s="114"/>
      <c r="E48" s="117"/>
      <c r="F48" s="117"/>
      <c r="G48" s="18" t="str">
        <f>VLOOKUP(H48,Hoja1!A$1:G$445,2,0)</f>
        <v>Hongos</v>
      </c>
      <c r="H48" s="39" t="s">
        <v>117</v>
      </c>
      <c r="I48" s="18" t="str">
        <f>VLOOKUP(H48,Hoja1!A$2:G$445,3,0)</f>
        <v>Micosis</v>
      </c>
      <c r="J48" s="19" t="s">
        <v>1198</v>
      </c>
      <c r="K48" s="18" t="str">
        <f>VLOOKUP(H48,Hoja1!A$2:G$445,4,0)</f>
        <v>Inspecciones planeadas e inspecciones no planeadas, procedimientos de programas de seguridad y salud en el trabajo</v>
      </c>
      <c r="L48" s="18" t="str">
        <f>VLOOKUP(H48,Hoja1!A$2:G$445,5,0)</f>
        <v>Programa de vacunación, éxamenes periódicos</v>
      </c>
      <c r="M48" s="19">
        <v>2</v>
      </c>
      <c r="N48" s="20">
        <v>1</v>
      </c>
      <c r="O48" s="20">
        <v>10</v>
      </c>
      <c r="P48" s="20">
        <f aca="true" t="shared" si="11" ref="P48:P64">M48*N48</f>
        <v>2</v>
      </c>
      <c r="Q48" s="20">
        <f aca="true" t="shared" si="12" ref="Q48:Q64">O48*P48</f>
        <v>20</v>
      </c>
      <c r="R48" s="39" t="str">
        <f aca="true" t="shared" si="13" ref="R48:R64">IF(P48=40,"MA-40",IF(P48=30,"MA-30",IF(P48=20,"A-20",IF(P48=10,"A-10",IF(P48=24,"MA-24",IF(P48=18,"A-18",IF(P48=12,"A-12",IF(P48=6,"M-6",IF(P48=8,"M-8",IF(P48=6,"M-6",IF(P48=4,"B-4",IF(P48=2,"B-2",))))))))))))</f>
        <v>B-2</v>
      </c>
      <c r="S48" s="43" t="str">
        <f t="shared" si="9"/>
        <v>IV</v>
      </c>
      <c r="T48" s="43" t="str">
        <f aca="true" t="shared" si="14" ref="T48:T64">IF(S48=0,"",IF(S48="IV","Aceptable",IF(S48="III","Mejorable",IF(S48="II","No Aceptable o Aceptable Con Control Especifico",IF(S48="I","No Aceptable","")))))</f>
        <v>Aceptable</v>
      </c>
      <c r="U48" s="111"/>
      <c r="V48" s="18" t="str">
        <f>VLOOKUP(H48,Hoja1!A$2:G$445,6,0)</f>
        <v>Micosis</v>
      </c>
      <c r="W48" s="21"/>
      <c r="X48" s="21"/>
      <c r="Y48" s="21"/>
      <c r="Z48" s="17"/>
      <c r="AA48" s="17" t="str">
        <f>VLOOKUP(H48,Hoja1!A$2:G$445,7,0)</f>
        <v xml:space="preserve">Riesgo Biológico, Autocuidado y/o Uso y manejo adecuado de E.P.P.
</v>
      </c>
      <c r="AB48" s="100"/>
      <c r="AC48" s="102"/>
      <c r="AD48" s="14"/>
      <c r="AE48" s="12"/>
      <c r="AF48" s="12"/>
      <c r="AG48" s="12"/>
      <c r="AH48" s="12"/>
      <c r="AI48" s="12"/>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12"/>
      <c r="BR48" s="12"/>
      <c r="BS48" s="12"/>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c r="CZ48" s="12"/>
      <c r="DA48" s="12"/>
      <c r="DB48" s="12"/>
      <c r="DC48" s="12"/>
      <c r="DD48" s="12"/>
      <c r="DE48" s="12"/>
      <c r="DF48" s="12"/>
      <c r="DG48" s="12"/>
      <c r="DH48" s="12"/>
      <c r="DI48" s="12"/>
      <c r="DJ48" s="12"/>
      <c r="DK48" s="12"/>
      <c r="DL48" s="12"/>
      <c r="DM48" s="12"/>
      <c r="DN48" s="12"/>
      <c r="DO48" s="12"/>
      <c r="DP48" s="12"/>
      <c r="DQ48" s="12"/>
      <c r="DR48" s="12"/>
      <c r="DS48" s="12"/>
      <c r="DT48" s="12"/>
      <c r="DU48" s="12"/>
      <c r="DV48" s="12"/>
      <c r="DW48" s="12"/>
      <c r="DX48" s="12"/>
      <c r="DY48" s="12"/>
      <c r="DZ48" s="12"/>
      <c r="EA48" s="12"/>
      <c r="EB48" s="12"/>
      <c r="EC48" s="12"/>
      <c r="ED48" s="12"/>
      <c r="EE48" s="12"/>
      <c r="EF48" s="12"/>
      <c r="EG48" s="12"/>
      <c r="EH48" s="12"/>
      <c r="EI48" s="12"/>
      <c r="EJ48" s="12"/>
      <c r="EK48" s="12"/>
      <c r="EL48" s="12"/>
      <c r="EM48" s="12"/>
      <c r="EN48" s="12"/>
      <c r="EO48" s="12"/>
      <c r="EP48" s="12"/>
      <c r="EQ48" s="12"/>
      <c r="ER48" s="12"/>
      <c r="ES48" s="12"/>
      <c r="ET48" s="15"/>
    </row>
    <row r="49" spans="1:150" s="13" customFormat="1" ht="51">
      <c r="A49" s="170"/>
      <c r="B49" s="170"/>
      <c r="C49" s="102"/>
      <c r="D49" s="114"/>
      <c r="E49" s="117"/>
      <c r="F49" s="117"/>
      <c r="G49" s="18" t="str">
        <f>VLOOKUP(H49,Hoja1!A$1:G$445,2,0)</f>
        <v>AUSENCIA O EXCESO DE LUZ EN UN AMBIENTE</v>
      </c>
      <c r="H49" s="39" t="s">
        <v>155</v>
      </c>
      <c r="I49" s="18" t="str">
        <f>VLOOKUP(H49,Hoja1!A$2:G$445,3,0)</f>
        <v>DISMINUCIÓN AGUDEZA VISUAL, CANSANCIO VISUAL</v>
      </c>
      <c r="J49" s="19" t="s">
        <v>1198</v>
      </c>
      <c r="K49" s="18" t="str">
        <f>VLOOKUP(H49,Hoja1!A$2:G$445,4,0)</f>
        <v>Inspecciones planeadas e inspecciones no planeadas, procedimientos de programas de seguridad y salud en el trabajo</v>
      </c>
      <c r="L49" s="18" t="str">
        <f>VLOOKUP(H49,Hoja1!A$2:G$445,5,0)</f>
        <v>N/A</v>
      </c>
      <c r="M49" s="19">
        <v>2</v>
      </c>
      <c r="N49" s="20">
        <v>1</v>
      </c>
      <c r="O49" s="20">
        <v>25</v>
      </c>
      <c r="P49" s="20">
        <f t="shared" si="11"/>
        <v>2</v>
      </c>
      <c r="Q49" s="20">
        <f t="shared" si="12"/>
        <v>50</v>
      </c>
      <c r="R49" s="39" t="str">
        <f t="shared" si="13"/>
        <v>B-2</v>
      </c>
      <c r="S49" s="43" t="str">
        <f t="shared" si="9"/>
        <v>III</v>
      </c>
      <c r="T49" s="43" t="str">
        <f t="shared" si="14"/>
        <v>Mejorable</v>
      </c>
      <c r="U49" s="111"/>
      <c r="V49" s="18" t="str">
        <f>VLOOKUP(H49,Hoja1!A$2:G$445,6,0)</f>
        <v>DISMINUCIÓN AGUDEZA VISUAL</v>
      </c>
      <c r="W49" s="21"/>
      <c r="X49" s="21"/>
      <c r="Y49" s="21"/>
      <c r="Z49" s="17"/>
      <c r="AA49" s="17" t="str">
        <f>VLOOKUP(H49,Hoja1!A$2:G$445,7,0)</f>
        <v>N/A</v>
      </c>
      <c r="AB49" s="21" t="s">
        <v>1205</v>
      </c>
      <c r="AC49" s="102"/>
      <c r="AD49" s="14"/>
      <c r="AE49" s="12"/>
      <c r="AF49" s="12"/>
      <c r="AG49" s="12"/>
      <c r="AH49" s="12"/>
      <c r="AI49" s="12"/>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12"/>
      <c r="BR49" s="12"/>
      <c r="BS49" s="12"/>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c r="CZ49" s="12"/>
      <c r="DA49" s="12"/>
      <c r="DB49" s="12"/>
      <c r="DC49" s="12"/>
      <c r="DD49" s="12"/>
      <c r="DE49" s="12"/>
      <c r="DF49" s="12"/>
      <c r="DG49" s="12"/>
      <c r="DH49" s="12"/>
      <c r="DI49" s="12"/>
      <c r="DJ49" s="12"/>
      <c r="DK49" s="12"/>
      <c r="DL49" s="12"/>
      <c r="DM49" s="12"/>
      <c r="DN49" s="12"/>
      <c r="DO49" s="12"/>
      <c r="DP49" s="12"/>
      <c r="DQ49" s="12"/>
      <c r="DR49" s="12"/>
      <c r="DS49" s="12"/>
      <c r="DT49" s="12"/>
      <c r="DU49" s="12"/>
      <c r="DV49" s="12"/>
      <c r="DW49" s="12"/>
      <c r="DX49" s="12"/>
      <c r="DY49" s="12"/>
      <c r="DZ49" s="12"/>
      <c r="EA49" s="12"/>
      <c r="EB49" s="12"/>
      <c r="EC49" s="12"/>
      <c r="ED49" s="12"/>
      <c r="EE49" s="12"/>
      <c r="EF49" s="12"/>
      <c r="EG49" s="12"/>
      <c r="EH49" s="12"/>
      <c r="EI49" s="12"/>
      <c r="EJ49" s="12"/>
      <c r="EK49" s="12"/>
      <c r="EL49" s="12"/>
      <c r="EM49" s="12"/>
      <c r="EN49" s="12"/>
      <c r="EO49" s="12"/>
      <c r="EP49" s="12"/>
      <c r="EQ49" s="12"/>
      <c r="ER49" s="12"/>
      <c r="ES49" s="12"/>
      <c r="ET49" s="15"/>
    </row>
    <row r="50" spans="1:150" s="13" customFormat="1" ht="54" customHeight="1">
      <c r="A50" s="170"/>
      <c r="B50" s="170"/>
      <c r="C50" s="102"/>
      <c r="D50" s="114"/>
      <c r="E50" s="117"/>
      <c r="F50" s="117"/>
      <c r="G50" s="18" t="str">
        <f>VLOOKUP(H50,Hoja1!A$1:G$445,2,0)</f>
        <v>INFRAROJA, ULTRAVIOLETA, VISIBLE, RADIOFRECUENCIA, MICROONDAS, LASER</v>
      </c>
      <c r="H50" s="39" t="s">
        <v>67</v>
      </c>
      <c r="I50" s="18" t="str">
        <f>VLOOKUP(H50,Hoja1!A$2:G$445,3,0)</f>
        <v>CÁNCER, LESIONES DÉRMICAS Y OCULARES</v>
      </c>
      <c r="J50" s="19" t="s">
        <v>1198</v>
      </c>
      <c r="K50" s="18" t="str">
        <f>VLOOKUP(H50,Hoja1!A$2:G$445,4,0)</f>
        <v>Inspecciones planeadas e inspecciones no planeadas, procedimientos de programas de seguridad y salud en el trabajo</v>
      </c>
      <c r="L50" s="18" t="str">
        <f>VLOOKUP(H50,Hoja1!A$2:G$445,5,0)</f>
        <v>PROGRAMA BLOQUEADOR SOLAR</v>
      </c>
      <c r="M50" s="19">
        <v>2</v>
      </c>
      <c r="N50" s="20">
        <v>1</v>
      </c>
      <c r="O50" s="20">
        <v>10</v>
      </c>
      <c r="P50" s="20">
        <f t="shared" si="11"/>
        <v>2</v>
      </c>
      <c r="Q50" s="20">
        <f t="shared" si="12"/>
        <v>20</v>
      </c>
      <c r="R50" s="39" t="str">
        <f t="shared" si="13"/>
        <v>B-2</v>
      </c>
      <c r="S50" s="43" t="str">
        <f t="shared" si="9"/>
        <v>IV</v>
      </c>
      <c r="T50" s="43" t="str">
        <f t="shared" si="14"/>
        <v>Aceptable</v>
      </c>
      <c r="U50" s="111"/>
      <c r="V50" s="18" t="str">
        <f>VLOOKUP(H50,Hoja1!A$2:G$445,6,0)</f>
        <v>CÁNCER</v>
      </c>
      <c r="W50" s="21"/>
      <c r="X50" s="21"/>
      <c r="Y50" s="21"/>
      <c r="Z50" s="17"/>
      <c r="AA50" s="17" t="str">
        <f>VLOOKUP(H50,Hoja1!A$2:G$445,7,0)</f>
        <v>N/A</v>
      </c>
      <c r="AB50" s="21" t="s">
        <v>1204</v>
      </c>
      <c r="AC50" s="102"/>
      <c r="AD50" s="14"/>
      <c r="AE50" s="12"/>
      <c r="AF50" s="12"/>
      <c r="AG50" s="12"/>
      <c r="AH50" s="12"/>
      <c r="AI50" s="12"/>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12"/>
      <c r="BR50" s="12"/>
      <c r="BS50" s="12"/>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c r="CZ50" s="12"/>
      <c r="DA50" s="12"/>
      <c r="DB50" s="12"/>
      <c r="DC50" s="12"/>
      <c r="DD50" s="12"/>
      <c r="DE50" s="12"/>
      <c r="DF50" s="12"/>
      <c r="DG50" s="12"/>
      <c r="DH50" s="12"/>
      <c r="DI50" s="12"/>
      <c r="DJ50" s="12"/>
      <c r="DK50" s="12"/>
      <c r="DL50" s="12"/>
      <c r="DM50" s="12"/>
      <c r="DN50" s="12"/>
      <c r="DO50" s="12"/>
      <c r="DP50" s="12"/>
      <c r="DQ50" s="12"/>
      <c r="DR50" s="12"/>
      <c r="DS50" s="12"/>
      <c r="DT50" s="12"/>
      <c r="DU50" s="12"/>
      <c r="DV50" s="12"/>
      <c r="DW50" s="12"/>
      <c r="DX50" s="12"/>
      <c r="DY50" s="12"/>
      <c r="DZ50" s="12"/>
      <c r="EA50" s="12"/>
      <c r="EB50" s="12"/>
      <c r="EC50" s="12"/>
      <c r="ED50" s="12"/>
      <c r="EE50" s="12"/>
      <c r="EF50" s="12"/>
      <c r="EG50" s="12"/>
      <c r="EH50" s="12"/>
      <c r="EI50" s="12"/>
      <c r="EJ50" s="12"/>
      <c r="EK50" s="12"/>
      <c r="EL50" s="12"/>
      <c r="EM50" s="12"/>
      <c r="EN50" s="12"/>
      <c r="EO50" s="12"/>
      <c r="EP50" s="12"/>
      <c r="EQ50" s="12"/>
      <c r="ER50" s="12"/>
      <c r="ES50" s="12"/>
      <c r="ET50" s="15"/>
    </row>
    <row r="51" spans="1:150" s="13" customFormat="1" ht="51">
      <c r="A51" s="170"/>
      <c r="B51" s="170"/>
      <c r="C51" s="102"/>
      <c r="D51" s="114"/>
      <c r="E51" s="117"/>
      <c r="F51" s="117"/>
      <c r="G51" s="18" t="str">
        <f>VLOOKUP(H51,Hoja1!A$1:G$445,2,0)</f>
        <v>MAQUINARIA O EQUIPO</v>
      </c>
      <c r="H51" s="39" t="s">
        <v>164</v>
      </c>
      <c r="I51" s="18" t="str">
        <f>VLOOKUP(H51,Hoja1!A$2:G$445,3,0)</f>
        <v>SORDERA, ESTRÉS, HIPOACUSIA, CEFALA,IRRITABILIDAD</v>
      </c>
      <c r="J51" s="19" t="s">
        <v>1198</v>
      </c>
      <c r="K51" s="18" t="str">
        <f>VLOOKUP(H51,Hoja1!A$2:G$445,4,0)</f>
        <v>Inspecciones planeadas e inspecciones no planeadas, procedimientos de programas de seguridad y salud en el trabajo</v>
      </c>
      <c r="L51" s="18" t="str">
        <f>VLOOKUP(H51,Hoja1!A$2:G$445,5,0)</f>
        <v>PVE RUIDO</v>
      </c>
      <c r="M51" s="19">
        <v>2</v>
      </c>
      <c r="N51" s="20">
        <v>1</v>
      </c>
      <c r="O51" s="20">
        <v>10</v>
      </c>
      <c r="P51" s="20">
        <f t="shared" si="11"/>
        <v>2</v>
      </c>
      <c r="Q51" s="20">
        <f t="shared" si="12"/>
        <v>20</v>
      </c>
      <c r="R51" s="39" t="str">
        <f t="shared" si="13"/>
        <v>B-2</v>
      </c>
      <c r="S51" s="43" t="str">
        <f t="shared" si="9"/>
        <v>IV</v>
      </c>
      <c r="T51" s="43" t="str">
        <f t="shared" si="14"/>
        <v>Aceptable</v>
      </c>
      <c r="U51" s="111"/>
      <c r="V51" s="18" t="str">
        <f>VLOOKUP(H51,Hoja1!A$2:G$445,6,0)</f>
        <v>SORDERA</v>
      </c>
      <c r="W51" s="21"/>
      <c r="X51" s="21"/>
      <c r="Y51" s="21"/>
      <c r="Z51" s="17"/>
      <c r="AA51" s="17" t="str">
        <f>VLOOKUP(H51,Hoja1!A$2:G$445,7,0)</f>
        <v>USO DE EPP</v>
      </c>
      <c r="AB51" s="21" t="s">
        <v>1203</v>
      </c>
      <c r="AC51" s="102"/>
      <c r="AD51" s="14"/>
      <c r="AE51" s="12"/>
      <c r="AF51" s="12"/>
      <c r="AG51" s="12"/>
      <c r="AH51" s="12"/>
      <c r="AI51" s="12"/>
      <c r="AJ51" s="12"/>
      <c r="AK51" s="12"/>
      <c r="AL51" s="12"/>
      <c r="AM51" s="12"/>
      <c r="AN51" s="12"/>
      <c r="AO51" s="12"/>
      <c r="AP51" s="12"/>
      <c r="AQ51" s="12"/>
      <c r="AR51" s="12"/>
      <c r="AS51" s="12"/>
      <c r="AT51" s="12"/>
      <c r="AU51" s="12"/>
      <c r="AV51" s="12"/>
      <c r="AW51" s="12"/>
      <c r="AX51" s="12"/>
      <c r="AY51" s="12"/>
      <c r="AZ51" s="12"/>
      <c r="BA51" s="12"/>
      <c r="BB51" s="12"/>
      <c r="BC51" s="12"/>
      <c r="BD51" s="12"/>
      <c r="BE51" s="12"/>
      <c r="BF51" s="12"/>
      <c r="BG51" s="12"/>
      <c r="BH51" s="12"/>
      <c r="BI51" s="12"/>
      <c r="BJ51" s="12"/>
      <c r="BK51" s="12"/>
      <c r="BL51" s="12"/>
      <c r="BM51" s="12"/>
      <c r="BN51" s="12"/>
      <c r="BO51" s="12"/>
      <c r="BP51" s="12"/>
      <c r="BQ51" s="12"/>
      <c r="BR51" s="12"/>
      <c r="BS51" s="12"/>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c r="CZ51" s="12"/>
      <c r="DA51" s="12"/>
      <c r="DB51" s="12"/>
      <c r="DC51" s="12"/>
      <c r="DD51" s="12"/>
      <c r="DE51" s="12"/>
      <c r="DF51" s="12"/>
      <c r="DG51" s="12"/>
      <c r="DH51" s="12"/>
      <c r="DI51" s="12"/>
      <c r="DJ51" s="12"/>
      <c r="DK51" s="12"/>
      <c r="DL51" s="12"/>
      <c r="DM51" s="12"/>
      <c r="DN51" s="12"/>
      <c r="DO51" s="12"/>
      <c r="DP51" s="12"/>
      <c r="DQ51" s="12"/>
      <c r="DR51" s="12"/>
      <c r="DS51" s="12"/>
      <c r="DT51" s="12"/>
      <c r="DU51" s="12"/>
      <c r="DV51" s="12"/>
      <c r="DW51" s="12"/>
      <c r="DX51" s="12"/>
      <c r="DY51" s="12"/>
      <c r="DZ51" s="12"/>
      <c r="EA51" s="12"/>
      <c r="EB51" s="12"/>
      <c r="EC51" s="12"/>
      <c r="ED51" s="12"/>
      <c r="EE51" s="12"/>
      <c r="EF51" s="12"/>
      <c r="EG51" s="12"/>
      <c r="EH51" s="12"/>
      <c r="EI51" s="12"/>
      <c r="EJ51" s="12"/>
      <c r="EK51" s="12"/>
      <c r="EL51" s="12"/>
      <c r="EM51" s="12"/>
      <c r="EN51" s="12"/>
      <c r="EO51" s="12"/>
      <c r="EP51" s="12"/>
      <c r="EQ51" s="12"/>
      <c r="ER51" s="12"/>
      <c r="ES51" s="12"/>
      <c r="ET51" s="15"/>
    </row>
    <row r="52" spans="1:150" s="13" customFormat="1" ht="51">
      <c r="A52" s="170"/>
      <c r="B52" s="170"/>
      <c r="C52" s="102"/>
      <c r="D52" s="114"/>
      <c r="E52" s="117"/>
      <c r="F52" s="117"/>
      <c r="G52" s="18" t="str">
        <f>VLOOKUP(H52,Hoja1!A$1:G$445,2,0)</f>
        <v>GASES Y VAPORES</v>
      </c>
      <c r="H52" s="39" t="s">
        <v>250</v>
      </c>
      <c r="I52" s="18" t="str">
        <f>VLOOKUP(H52,Hoja1!A$2:G$445,3,0)</f>
        <v xml:space="preserve"> LESIONES EN LA PIEL, IRRITACIÓN EN VÍAS  RESPIRATORIAS, MUERTE</v>
      </c>
      <c r="J52" s="19" t="s">
        <v>1198</v>
      </c>
      <c r="K52" s="18" t="str">
        <f>VLOOKUP(H52,Hoja1!A$2:G$445,4,0)</f>
        <v>Inspecciones planeadas e inspecciones no planeadas, procedimientos de programas de seguridad y salud en el trabajo</v>
      </c>
      <c r="L52" s="18" t="str">
        <f>VLOOKUP(H52,Hoja1!A$2:G$445,5,0)</f>
        <v>EPP TAPABOCAS, CARETAS CON FILTROS</v>
      </c>
      <c r="M52" s="19">
        <v>2</v>
      </c>
      <c r="N52" s="20">
        <v>1</v>
      </c>
      <c r="O52" s="20">
        <v>10</v>
      </c>
      <c r="P52" s="20">
        <f t="shared" si="11"/>
        <v>2</v>
      </c>
      <c r="Q52" s="20">
        <f t="shared" si="12"/>
        <v>20</v>
      </c>
      <c r="R52" s="39" t="str">
        <f t="shared" si="13"/>
        <v>B-2</v>
      </c>
      <c r="S52" s="43" t="str">
        <f t="shared" si="9"/>
        <v>IV</v>
      </c>
      <c r="T52" s="43" t="str">
        <f t="shared" si="14"/>
        <v>Aceptable</v>
      </c>
      <c r="U52" s="111"/>
      <c r="V52" s="18" t="str">
        <f>VLOOKUP(H52,Hoja1!A$2:G$445,6,0)</f>
        <v xml:space="preserve"> MUERTE</v>
      </c>
      <c r="W52" s="21"/>
      <c r="X52" s="21"/>
      <c r="Y52" s="21"/>
      <c r="Z52" s="17"/>
      <c r="AA52" s="17" t="str">
        <f>VLOOKUP(H52,Hoja1!A$2:G$445,7,0)</f>
        <v>USO Y MANEJO ADECUADO DE E.P.P.</v>
      </c>
      <c r="AB52" s="21" t="s">
        <v>32</v>
      </c>
      <c r="AC52" s="102"/>
      <c r="AD52" s="14"/>
      <c r="AE52" s="12"/>
      <c r="AF52" s="12"/>
      <c r="AG52" s="12"/>
      <c r="AH52" s="12"/>
      <c r="AI52" s="12"/>
      <c r="AJ52" s="12"/>
      <c r="AK52" s="12"/>
      <c r="AL52" s="12"/>
      <c r="AM52" s="12"/>
      <c r="AN52" s="12"/>
      <c r="AO52" s="12"/>
      <c r="AP52" s="12"/>
      <c r="AQ52" s="12"/>
      <c r="AR52" s="12"/>
      <c r="AS52" s="12"/>
      <c r="AT52" s="12"/>
      <c r="AU52" s="12"/>
      <c r="AV52" s="12"/>
      <c r="AW52" s="12"/>
      <c r="AX52" s="12"/>
      <c r="AY52" s="12"/>
      <c r="AZ52" s="12"/>
      <c r="BA52" s="12"/>
      <c r="BB52" s="12"/>
      <c r="BC52" s="12"/>
      <c r="BD52" s="12"/>
      <c r="BE52" s="12"/>
      <c r="BF52" s="12"/>
      <c r="BG52" s="12"/>
      <c r="BH52" s="12"/>
      <c r="BI52" s="12"/>
      <c r="BJ52" s="12"/>
      <c r="BK52" s="12"/>
      <c r="BL52" s="12"/>
      <c r="BM52" s="12"/>
      <c r="BN52" s="12"/>
      <c r="BO52" s="12"/>
      <c r="BP52" s="12"/>
      <c r="BQ52" s="12"/>
      <c r="BR52" s="12"/>
      <c r="BS52" s="12"/>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c r="CZ52" s="12"/>
      <c r="DA52" s="12"/>
      <c r="DB52" s="12"/>
      <c r="DC52" s="12"/>
      <c r="DD52" s="12"/>
      <c r="DE52" s="12"/>
      <c r="DF52" s="12"/>
      <c r="DG52" s="12"/>
      <c r="DH52" s="12"/>
      <c r="DI52" s="12"/>
      <c r="DJ52" s="12"/>
      <c r="DK52" s="12"/>
      <c r="DL52" s="12"/>
      <c r="DM52" s="12"/>
      <c r="DN52" s="12"/>
      <c r="DO52" s="12"/>
      <c r="DP52" s="12"/>
      <c r="DQ52" s="12"/>
      <c r="DR52" s="12"/>
      <c r="DS52" s="12"/>
      <c r="DT52" s="12"/>
      <c r="DU52" s="12"/>
      <c r="DV52" s="12"/>
      <c r="DW52" s="12"/>
      <c r="DX52" s="12"/>
      <c r="DY52" s="12"/>
      <c r="DZ52" s="12"/>
      <c r="EA52" s="12"/>
      <c r="EB52" s="12"/>
      <c r="EC52" s="12"/>
      <c r="ED52" s="12"/>
      <c r="EE52" s="12"/>
      <c r="EF52" s="12"/>
      <c r="EG52" s="12"/>
      <c r="EH52" s="12"/>
      <c r="EI52" s="12"/>
      <c r="EJ52" s="12"/>
      <c r="EK52" s="12"/>
      <c r="EL52" s="12"/>
      <c r="EM52" s="12"/>
      <c r="EN52" s="12"/>
      <c r="EO52" s="12"/>
      <c r="EP52" s="12"/>
      <c r="EQ52" s="12"/>
      <c r="ER52" s="12"/>
      <c r="ES52" s="12"/>
      <c r="ET52" s="15"/>
    </row>
    <row r="53" spans="1:150" s="13" customFormat="1" ht="39" customHeight="1">
      <c r="A53" s="170"/>
      <c r="B53" s="170"/>
      <c r="C53" s="102"/>
      <c r="D53" s="114"/>
      <c r="E53" s="117"/>
      <c r="F53" s="117"/>
      <c r="G53" s="18" t="str">
        <f>VLOOKUP(H53,Hoja1!A$1:G$445,2,0)</f>
        <v>NATURALEZA DE LA TAREA</v>
      </c>
      <c r="H53" s="39" t="s">
        <v>76</v>
      </c>
      <c r="I53" s="18" t="str">
        <f>VLOOKUP(H53,Hoja1!A$2:G$445,3,0)</f>
        <v>ESTRÉS,  TRANSTORNOS DEL SUEÑO</v>
      </c>
      <c r="J53" s="19" t="s">
        <v>1198</v>
      </c>
      <c r="K53" s="18" t="str">
        <f>VLOOKUP(H53,Hoja1!A$2:G$445,4,0)</f>
        <v>N/A</v>
      </c>
      <c r="L53" s="18" t="str">
        <f>VLOOKUP(H53,Hoja1!A$2:G$445,5,0)</f>
        <v>PVE PSICOSOCIAL</v>
      </c>
      <c r="M53" s="19">
        <v>2</v>
      </c>
      <c r="N53" s="20">
        <v>3</v>
      </c>
      <c r="O53" s="20">
        <v>10</v>
      </c>
      <c r="P53" s="20">
        <f t="shared" si="11"/>
        <v>6</v>
      </c>
      <c r="Q53" s="20">
        <f t="shared" si="12"/>
        <v>60</v>
      </c>
      <c r="R53" s="39" t="str">
        <f t="shared" si="13"/>
        <v>M-6</v>
      </c>
      <c r="S53" s="43" t="str">
        <f t="shared" si="9"/>
        <v>III</v>
      </c>
      <c r="T53" s="43" t="str">
        <f t="shared" si="14"/>
        <v>Mejorable</v>
      </c>
      <c r="U53" s="111"/>
      <c r="V53" s="18" t="str">
        <f>VLOOKUP(H53,Hoja1!A$2:G$445,6,0)</f>
        <v>ESTRÉS</v>
      </c>
      <c r="W53" s="21"/>
      <c r="X53" s="21"/>
      <c r="Y53" s="21"/>
      <c r="Z53" s="17"/>
      <c r="AA53" s="17" t="str">
        <f>VLOOKUP(H53,Hoja1!A$2:G$445,7,0)</f>
        <v>N/A</v>
      </c>
      <c r="AB53" s="100" t="s">
        <v>1206</v>
      </c>
      <c r="AC53" s="102"/>
      <c r="AD53" s="14"/>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c r="BN53" s="12"/>
      <c r="BO53" s="12"/>
      <c r="BP53" s="12"/>
      <c r="BQ53" s="12"/>
      <c r="BR53" s="12"/>
      <c r="BS53" s="12"/>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c r="CZ53" s="12"/>
      <c r="DA53" s="12"/>
      <c r="DB53" s="12"/>
      <c r="DC53" s="12"/>
      <c r="DD53" s="12"/>
      <c r="DE53" s="12"/>
      <c r="DF53" s="12"/>
      <c r="DG53" s="12"/>
      <c r="DH53" s="12"/>
      <c r="DI53" s="12"/>
      <c r="DJ53" s="12"/>
      <c r="DK53" s="12"/>
      <c r="DL53" s="12"/>
      <c r="DM53" s="12"/>
      <c r="DN53" s="12"/>
      <c r="DO53" s="12"/>
      <c r="DP53" s="12"/>
      <c r="DQ53" s="12"/>
      <c r="DR53" s="12"/>
      <c r="DS53" s="12"/>
      <c r="DT53" s="12"/>
      <c r="DU53" s="12"/>
      <c r="DV53" s="12"/>
      <c r="DW53" s="12"/>
      <c r="DX53" s="12"/>
      <c r="DY53" s="12"/>
      <c r="DZ53" s="12"/>
      <c r="EA53" s="12"/>
      <c r="EB53" s="12"/>
      <c r="EC53" s="12"/>
      <c r="ED53" s="12"/>
      <c r="EE53" s="12"/>
      <c r="EF53" s="12"/>
      <c r="EG53" s="12"/>
      <c r="EH53" s="12"/>
      <c r="EI53" s="12"/>
      <c r="EJ53" s="12"/>
      <c r="EK53" s="12"/>
      <c r="EL53" s="12"/>
      <c r="EM53" s="12"/>
      <c r="EN53" s="12"/>
      <c r="EO53" s="12"/>
      <c r="EP53" s="12"/>
      <c r="EQ53" s="12"/>
      <c r="ER53" s="12"/>
      <c r="ES53" s="12"/>
      <c r="ET53" s="15"/>
    </row>
    <row r="54" spans="1:150" s="13" customFormat="1" ht="39" customHeight="1">
      <c r="A54" s="170"/>
      <c r="B54" s="170"/>
      <c r="C54" s="102"/>
      <c r="D54" s="114"/>
      <c r="E54" s="117"/>
      <c r="F54" s="117"/>
      <c r="G54" s="18" t="str">
        <f>VLOOKUP(H54,Hoja1!A$1:G$445,2,0)</f>
        <v xml:space="preserve"> ALTA CONCENTRACIÓN</v>
      </c>
      <c r="H54" s="39" t="s">
        <v>88</v>
      </c>
      <c r="I54" s="18" t="str">
        <f>VLOOKUP(H54,Hoja1!A$2:G$445,3,0)</f>
        <v>ESTRÉS, DEPRESIÓN, TRANSTORNOS DEL SUEÑO, AUSENCIA DE ATENCIÓN</v>
      </c>
      <c r="J54" s="19" t="s">
        <v>1198</v>
      </c>
      <c r="K54" s="18" t="str">
        <f>VLOOKUP(H54,Hoja1!A$2:G$445,4,0)</f>
        <v>N/A</v>
      </c>
      <c r="L54" s="18" t="str">
        <f>VLOOKUP(H54,Hoja1!A$2:G$445,5,0)</f>
        <v>PVE PSICOSOCIAL</v>
      </c>
      <c r="M54" s="19">
        <v>2</v>
      </c>
      <c r="N54" s="20">
        <v>2</v>
      </c>
      <c r="O54" s="20">
        <v>10</v>
      </c>
      <c r="P54" s="20">
        <f t="shared" si="11"/>
        <v>4</v>
      </c>
      <c r="Q54" s="20">
        <f t="shared" si="12"/>
        <v>40</v>
      </c>
      <c r="R54" s="39" t="str">
        <f t="shared" si="13"/>
        <v>B-4</v>
      </c>
      <c r="S54" s="43" t="str">
        <f t="shared" si="9"/>
        <v>III</v>
      </c>
      <c r="T54" s="43" t="str">
        <f t="shared" si="14"/>
        <v>Mejorable</v>
      </c>
      <c r="U54" s="111"/>
      <c r="V54" s="18" t="str">
        <f>VLOOKUP(H54,Hoja1!A$2:G$445,6,0)</f>
        <v>ESTRÉS, ALTERACIÓN DEL SISTEMA NERVIOSO</v>
      </c>
      <c r="W54" s="21"/>
      <c r="X54" s="21"/>
      <c r="Y54" s="21"/>
      <c r="Z54" s="17"/>
      <c r="AA54" s="17" t="str">
        <f>VLOOKUP(H54,Hoja1!A$2:G$445,7,0)</f>
        <v>N/A</v>
      </c>
      <c r="AB54" s="100"/>
      <c r="AC54" s="102"/>
      <c r="AD54" s="14"/>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c r="DL54" s="12"/>
      <c r="DM54" s="12"/>
      <c r="DN54" s="12"/>
      <c r="DO54" s="12"/>
      <c r="DP54" s="12"/>
      <c r="DQ54" s="12"/>
      <c r="DR54" s="12"/>
      <c r="DS54" s="12"/>
      <c r="DT54" s="12"/>
      <c r="DU54" s="12"/>
      <c r="DV54" s="12"/>
      <c r="DW54" s="12"/>
      <c r="DX54" s="12"/>
      <c r="DY54" s="12"/>
      <c r="DZ54" s="12"/>
      <c r="EA54" s="12"/>
      <c r="EB54" s="12"/>
      <c r="EC54" s="12"/>
      <c r="ED54" s="12"/>
      <c r="EE54" s="12"/>
      <c r="EF54" s="12"/>
      <c r="EG54" s="12"/>
      <c r="EH54" s="12"/>
      <c r="EI54" s="12"/>
      <c r="EJ54" s="12"/>
      <c r="EK54" s="12"/>
      <c r="EL54" s="12"/>
      <c r="EM54" s="12"/>
      <c r="EN54" s="12"/>
      <c r="EO54" s="12"/>
      <c r="EP54" s="12"/>
      <c r="EQ54" s="12"/>
      <c r="ER54" s="12"/>
      <c r="ES54" s="12"/>
      <c r="ET54" s="15"/>
    </row>
    <row r="55" spans="1:150" s="13" customFormat="1" ht="51">
      <c r="A55" s="170"/>
      <c r="B55" s="170"/>
      <c r="C55" s="102"/>
      <c r="D55" s="114"/>
      <c r="E55" s="117"/>
      <c r="F55" s="117"/>
      <c r="G55" s="18" t="str">
        <f>VLOOKUP(H55,Hoja1!A$1:G$445,2,0)</f>
        <v>Forzadas, Prolongadas</v>
      </c>
      <c r="H55" s="39" t="s">
        <v>40</v>
      </c>
      <c r="I55" s="18" t="str">
        <f>VLOOKUP(H55,Hoja1!A$2:G$445,3,0)</f>
        <v xml:space="preserve">Lesiones osteomusculares, lesiones osteoarticulares
</v>
      </c>
      <c r="J55" s="19" t="s">
        <v>1199</v>
      </c>
      <c r="K55" s="18" t="str">
        <f>VLOOKUP(H55,Hoja1!A$2:G$445,4,0)</f>
        <v>Inspecciones planeadas e inspecciones no planeadas, procedimientos de programas de seguridad y salud en el trabajo</v>
      </c>
      <c r="L55" s="18" t="str">
        <f>VLOOKUP(H55,Hoja1!A$2:G$445,5,0)</f>
        <v>PVE Biomecánico, programa pausas activas, exámenes periódicos, recomendaciones, control de posturas</v>
      </c>
      <c r="M55" s="19">
        <v>2</v>
      </c>
      <c r="N55" s="20">
        <v>3</v>
      </c>
      <c r="O55" s="20">
        <v>10</v>
      </c>
      <c r="P55" s="20">
        <f t="shared" si="11"/>
        <v>6</v>
      </c>
      <c r="Q55" s="20">
        <f t="shared" si="12"/>
        <v>60</v>
      </c>
      <c r="R55" s="39" t="str">
        <f t="shared" si="13"/>
        <v>M-6</v>
      </c>
      <c r="S55" s="43" t="str">
        <f t="shared" si="9"/>
        <v>III</v>
      </c>
      <c r="T55" s="43" t="str">
        <f t="shared" si="14"/>
        <v>Mejorable</v>
      </c>
      <c r="U55" s="111"/>
      <c r="V55" s="18" t="str">
        <f>VLOOKUP(H55,Hoja1!A$2:G$445,6,0)</f>
        <v>Enfermedades Osteomusculares</v>
      </c>
      <c r="W55" s="21"/>
      <c r="X55" s="21"/>
      <c r="Y55" s="21"/>
      <c r="Z55" s="17"/>
      <c r="AA55" s="17" t="str">
        <f>VLOOKUP(H55,Hoja1!A$2:G$445,7,0)</f>
        <v>Prevención en lesiones osteomusculares, líderes de pausas activas</v>
      </c>
      <c r="AB55" s="100" t="s">
        <v>1207</v>
      </c>
      <c r="AC55" s="102"/>
      <c r="AD55" s="14"/>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c r="DL55" s="12"/>
      <c r="DM55" s="12"/>
      <c r="DN55" s="12"/>
      <c r="DO55" s="12"/>
      <c r="DP55" s="12"/>
      <c r="DQ55" s="12"/>
      <c r="DR55" s="12"/>
      <c r="DS55" s="12"/>
      <c r="DT55" s="12"/>
      <c r="DU55" s="12"/>
      <c r="DV55" s="12"/>
      <c r="DW55" s="12"/>
      <c r="DX55" s="12"/>
      <c r="DY55" s="12"/>
      <c r="DZ55" s="12"/>
      <c r="EA55" s="12"/>
      <c r="EB55" s="12"/>
      <c r="EC55" s="12"/>
      <c r="ED55" s="12"/>
      <c r="EE55" s="12"/>
      <c r="EF55" s="12"/>
      <c r="EG55" s="12"/>
      <c r="EH55" s="12"/>
      <c r="EI55" s="12"/>
      <c r="EJ55" s="12"/>
      <c r="EK55" s="12"/>
      <c r="EL55" s="12"/>
      <c r="EM55" s="12"/>
      <c r="EN55" s="12"/>
      <c r="EO55" s="12"/>
      <c r="EP55" s="12"/>
      <c r="EQ55" s="12"/>
      <c r="ER55" s="12"/>
      <c r="ES55" s="12"/>
      <c r="ET55" s="15"/>
    </row>
    <row r="56" spans="1:150" s="13" customFormat="1" ht="45" customHeight="1">
      <c r="A56" s="170"/>
      <c r="B56" s="170"/>
      <c r="C56" s="102"/>
      <c r="D56" s="114"/>
      <c r="E56" s="117"/>
      <c r="F56" s="117"/>
      <c r="G56" s="18" t="str">
        <f>VLOOKUP(H56,Hoja1!A$1:G$445,2,0)</f>
        <v>Higiene Muscular</v>
      </c>
      <c r="H56" s="39" t="s">
        <v>483</v>
      </c>
      <c r="I56" s="18" t="str">
        <f>VLOOKUP(H56,Hoja1!A$2:G$445,3,0)</f>
        <v>Lesiones Musculoesqueléticas</v>
      </c>
      <c r="J56" s="19" t="s">
        <v>1199</v>
      </c>
      <c r="K56" s="18" t="str">
        <f>VLOOKUP(H56,Hoja1!A$2:G$445,4,0)</f>
        <v>N/A</v>
      </c>
      <c r="L56" s="18" t="str">
        <f>VLOOKUP(H56,Hoja1!A$2:G$445,5,0)</f>
        <v>N/A</v>
      </c>
      <c r="M56" s="19">
        <v>2</v>
      </c>
      <c r="N56" s="20">
        <v>3</v>
      </c>
      <c r="O56" s="20">
        <v>10</v>
      </c>
      <c r="P56" s="20">
        <f t="shared" si="11"/>
        <v>6</v>
      </c>
      <c r="Q56" s="20">
        <f t="shared" si="12"/>
        <v>60</v>
      </c>
      <c r="R56" s="39" t="str">
        <f t="shared" si="13"/>
        <v>M-6</v>
      </c>
      <c r="S56" s="43" t="str">
        <f t="shared" si="9"/>
        <v>III</v>
      </c>
      <c r="T56" s="43" t="str">
        <f t="shared" si="14"/>
        <v>Mejorable</v>
      </c>
      <c r="U56" s="111"/>
      <c r="V56" s="18" t="str">
        <f>VLOOKUP(H56,Hoja1!A$2:G$445,6,0)</f>
        <v xml:space="preserve">Enfermedades Osteomusculares
</v>
      </c>
      <c r="W56" s="21"/>
      <c r="X56" s="21"/>
      <c r="Y56" s="21"/>
      <c r="Z56" s="17"/>
      <c r="AA56" s="17" t="str">
        <f>VLOOKUP(H56,Hoja1!A$2:G$445,7,0)</f>
        <v>Prevención en lesiones osteomusculares, líderes de pausas activas</v>
      </c>
      <c r="AB56" s="100"/>
      <c r="AC56" s="102"/>
      <c r="AD56" s="14"/>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c r="DL56" s="12"/>
      <c r="DM56" s="12"/>
      <c r="DN56" s="12"/>
      <c r="DO56" s="12"/>
      <c r="DP56" s="12"/>
      <c r="DQ56" s="12"/>
      <c r="DR56" s="12"/>
      <c r="DS56" s="12"/>
      <c r="DT56" s="12"/>
      <c r="DU56" s="12"/>
      <c r="DV56" s="12"/>
      <c r="DW56" s="12"/>
      <c r="DX56" s="12"/>
      <c r="DY56" s="12"/>
      <c r="DZ56" s="12"/>
      <c r="EA56" s="12"/>
      <c r="EB56" s="12"/>
      <c r="EC56" s="12"/>
      <c r="ED56" s="12"/>
      <c r="EE56" s="12"/>
      <c r="EF56" s="12"/>
      <c r="EG56" s="12"/>
      <c r="EH56" s="12"/>
      <c r="EI56" s="12"/>
      <c r="EJ56" s="12"/>
      <c r="EK56" s="12"/>
      <c r="EL56" s="12"/>
      <c r="EM56" s="12"/>
      <c r="EN56" s="12"/>
      <c r="EO56" s="12"/>
      <c r="EP56" s="12"/>
      <c r="EQ56" s="12"/>
      <c r="ER56" s="12"/>
      <c r="ES56" s="12"/>
      <c r="ET56" s="15"/>
    </row>
    <row r="57" spans="1:150" s="13" customFormat="1" ht="69.75" customHeight="1">
      <c r="A57" s="170"/>
      <c r="B57" s="170"/>
      <c r="C57" s="102"/>
      <c r="D57" s="114"/>
      <c r="E57" s="117"/>
      <c r="F57" s="117"/>
      <c r="G57" s="18" t="str">
        <f>VLOOKUP(H57,Hoja1!A$1:G$445,2,0)</f>
        <v>Atropellamiento, Envestir</v>
      </c>
      <c r="H57" s="39" t="s">
        <v>1187</v>
      </c>
      <c r="I57" s="18" t="str">
        <f>VLOOKUP(H57,Hoja1!A$2:G$445,3,0)</f>
        <v>Lesiones, pérdidas materiales, muerte</v>
      </c>
      <c r="J57" s="19" t="s">
        <v>1198</v>
      </c>
      <c r="K57" s="18" t="str">
        <f>VLOOKUP(H57,Hoja1!A$2:G$445,4,0)</f>
        <v>Inspecciones planeadas e inspecciones no planeadas, procedimientos de programas de seguridad y salud en el trabajo</v>
      </c>
      <c r="L57" s="18" t="str">
        <f>VLOOKUP(H57,Hoja1!A$2:G$445,5,0)</f>
        <v>Programa de seguridad vial, señalización</v>
      </c>
      <c r="M57" s="19">
        <v>2</v>
      </c>
      <c r="N57" s="20">
        <v>1</v>
      </c>
      <c r="O57" s="20">
        <v>60</v>
      </c>
      <c r="P57" s="20">
        <f t="shared" si="11"/>
        <v>2</v>
      </c>
      <c r="Q57" s="20">
        <f t="shared" si="12"/>
        <v>120</v>
      </c>
      <c r="R57" s="39" t="str">
        <f t="shared" si="13"/>
        <v>B-2</v>
      </c>
      <c r="S57" s="43" t="str">
        <f t="shared" si="9"/>
        <v>III</v>
      </c>
      <c r="T57" s="43" t="str">
        <f t="shared" si="14"/>
        <v>Mejorable</v>
      </c>
      <c r="U57" s="111"/>
      <c r="V57" s="18" t="str">
        <f>VLOOKUP(H57,Hoja1!A$2:G$445,6,0)</f>
        <v>Muerte</v>
      </c>
      <c r="W57" s="21"/>
      <c r="X57" s="21"/>
      <c r="Y57" s="21"/>
      <c r="Z57" s="17"/>
      <c r="AA57" s="17" t="str">
        <f>VLOOKUP(H57,Hoja1!A$2:G$445,7,0)</f>
        <v>Seguridad vial y manejo defensivo, aseguramiento de áreas de trabajo</v>
      </c>
      <c r="AB57" s="21" t="s">
        <v>1208</v>
      </c>
      <c r="AC57" s="102"/>
      <c r="AD57" s="14"/>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c r="DL57" s="12"/>
      <c r="DM57" s="12"/>
      <c r="DN57" s="12"/>
      <c r="DO57" s="12"/>
      <c r="DP57" s="12"/>
      <c r="DQ57" s="12"/>
      <c r="DR57" s="12"/>
      <c r="DS57" s="12"/>
      <c r="DT57" s="12"/>
      <c r="DU57" s="12"/>
      <c r="DV57" s="12"/>
      <c r="DW57" s="12"/>
      <c r="DX57" s="12"/>
      <c r="DY57" s="12"/>
      <c r="DZ57" s="12"/>
      <c r="EA57" s="12"/>
      <c r="EB57" s="12"/>
      <c r="EC57" s="12"/>
      <c r="ED57" s="12"/>
      <c r="EE57" s="12"/>
      <c r="EF57" s="12"/>
      <c r="EG57" s="12"/>
      <c r="EH57" s="12"/>
      <c r="EI57" s="12"/>
      <c r="EJ57" s="12"/>
      <c r="EK57" s="12"/>
      <c r="EL57" s="12"/>
      <c r="EM57" s="12"/>
      <c r="EN57" s="12"/>
      <c r="EO57" s="12"/>
      <c r="EP57" s="12"/>
      <c r="EQ57" s="12"/>
      <c r="ER57" s="12"/>
      <c r="ES57" s="12"/>
      <c r="ET57" s="15"/>
    </row>
    <row r="58" spans="1:150" s="13" customFormat="1" ht="59.25" customHeight="1">
      <c r="A58" s="170"/>
      <c r="B58" s="170"/>
      <c r="C58" s="102"/>
      <c r="D58" s="114"/>
      <c r="E58" s="117"/>
      <c r="F58" s="117"/>
      <c r="G58" s="18" t="str">
        <f>VLOOKUP(H58,Hoja1!A$1:G$445,2,0)</f>
        <v>Inadecuadas conexiones eléctricas-saturación en tomas de energía</v>
      </c>
      <c r="H58" s="39" t="s">
        <v>566</v>
      </c>
      <c r="I58" s="18" t="str">
        <f>VLOOKUP(H58,Hoja1!A$2:G$445,3,0)</f>
        <v>Quemaduras, electrocución, muerte</v>
      </c>
      <c r="J58" s="19" t="s">
        <v>1198</v>
      </c>
      <c r="K58" s="18" t="str">
        <f>VLOOKUP(H58,Hoja1!A$2:G$445,4,0)</f>
        <v>Inspecciones planeadas e inspecciones no planeadas, procedimientos de programas de seguridad y salud en el trabajo</v>
      </c>
      <c r="L58" s="18" t="str">
        <f>VLOOKUP(H58,Hoja1!A$2:G$445,5,0)</f>
        <v>E.P.P. Bota dieléctrica, Casco dieléctrico</v>
      </c>
      <c r="M58" s="19">
        <v>2</v>
      </c>
      <c r="N58" s="20">
        <v>1</v>
      </c>
      <c r="O58" s="20">
        <v>60</v>
      </c>
      <c r="P58" s="20">
        <f t="shared" si="11"/>
        <v>2</v>
      </c>
      <c r="Q58" s="20">
        <f t="shared" si="12"/>
        <v>120</v>
      </c>
      <c r="R58" s="39" t="str">
        <f t="shared" si="13"/>
        <v>B-2</v>
      </c>
      <c r="S58" s="43" t="str">
        <f t="shared" si="9"/>
        <v>III</v>
      </c>
      <c r="T58" s="43" t="str">
        <f t="shared" si="14"/>
        <v>Mejorable</v>
      </c>
      <c r="U58" s="111"/>
      <c r="V58" s="18" t="str">
        <f>VLOOKUP(H58,Hoja1!A$2:G$445,6,0)</f>
        <v>Muerte</v>
      </c>
      <c r="W58" s="21"/>
      <c r="X58" s="21"/>
      <c r="Y58" s="21"/>
      <c r="Z58" s="17"/>
      <c r="AA58" s="17" t="str">
        <f>VLOOKUP(H58,Hoja1!A$2:G$445,7,0)</f>
        <v>Uso y manejo adecuado de E.P.P., actos y condiciones inseguras</v>
      </c>
      <c r="AB58" s="21" t="s">
        <v>1209</v>
      </c>
      <c r="AC58" s="102"/>
      <c r="AD58" s="14"/>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c r="DL58" s="12"/>
      <c r="DM58" s="12"/>
      <c r="DN58" s="12"/>
      <c r="DO58" s="12"/>
      <c r="DP58" s="12"/>
      <c r="DQ58" s="12"/>
      <c r="DR58" s="12"/>
      <c r="DS58" s="12"/>
      <c r="DT58" s="12"/>
      <c r="DU58" s="12"/>
      <c r="DV58" s="12"/>
      <c r="DW58" s="12"/>
      <c r="DX58" s="12"/>
      <c r="DY58" s="12"/>
      <c r="DZ58" s="12"/>
      <c r="EA58" s="12"/>
      <c r="EB58" s="12"/>
      <c r="EC58" s="12"/>
      <c r="ED58" s="12"/>
      <c r="EE58" s="12"/>
      <c r="EF58" s="12"/>
      <c r="EG58" s="12"/>
      <c r="EH58" s="12"/>
      <c r="EI58" s="12"/>
      <c r="EJ58" s="12"/>
      <c r="EK58" s="12"/>
      <c r="EL58" s="12"/>
      <c r="EM58" s="12"/>
      <c r="EN58" s="12"/>
      <c r="EO58" s="12"/>
      <c r="EP58" s="12"/>
      <c r="EQ58" s="12"/>
      <c r="ER58" s="12"/>
      <c r="ES58" s="12"/>
      <c r="ET58" s="15"/>
    </row>
    <row r="59" spans="1:150" s="13" customFormat="1" ht="68.25" customHeight="1">
      <c r="A59" s="170"/>
      <c r="B59" s="170"/>
      <c r="C59" s="102"/>
      <c r="D59" s="114"/>
      <c r="E59" s="117"/>
      <c r="F59" s="117"/>
      <c r="G59" s="18" t="str">
        <f>VLOOKUP(H59,Hoja1!A$1:G$445,2,0)</f>
        <v>Ingreso a pozos, Red de acueducto o excavaciones</v>
      </c>
      <c r="H59" s="39" t="s">
        <v>571</v>
      </c>
      <c r="I59" s="18" t="str">
        <f>VLOOKUP(H59,Hoja1!A$2:G$445,3,0)</f>
        <v>Intoxicación, asfixicia, daños vías resiratorias, muerte</v>
      </c>
      <c r="J59" s="19" t="s">
        <v>1198</v>
      </c>
      <c r="K59" s="18" t="str">
        <f>VLOOKUP(H59,Hoja1!A$2:G$445,4,0)</f>
        <v>Inspecciones planeadas e inspecciones no planeadas, procedimientos de programas de seguridad y salud en el trabajo</v>
      </c>
      <c r="L59" s="18" t="str">
        <f>VLOOKUP(H59,Hoja1!A$2:G$445,5,0)</f>
        <v>E.P.P. Colectivos, Tripoide</v>
      </c>
      <c r="M59" s="19">
        <v>2</v>
      </c>
      <c r="N59" s="20">
        <v>1</v>
      </c>
      <c r="O59" s="20">
        <v>100</v>
      </c>
      <c r="P59" s="20">
        <f t="shared" si="11"/>
        <v>2</v>
      </c>
      <c r="Q59" s="20">
        <f t="shared" si="12"/>
        <v>200</v>
      </c>
      <c r="R59" s="39" t="str">
        <f t="shared" si="13"/>
        <v>B-2</v>
      </c>
      <c r="S59" s="43" t="str">
        <f t="shared" si="9"/>
        <v>II</v>
      </c>
      <c r="T59" s="43" t="str">
        <f t="shared" si="14"/>
        <v>No Aceptable o Aceptable Con Control Especifico</v>
      </c>
      <c r="U59" s="111"/>
      <c r="V59" s="18" t="str">
        <f>VLOOKUP(H59,Hoja1!A$2:G$445,6,0)</f>
        <v>Muerte</v>
      </c>
      <c r="W59" s="21"/>
      <c r="X59" s="21"/>
      <c r="Y59" s="21"/>
      <c r="Z59" s="17"/>
      <c r="AA59" s="17" t="str">
        <f>VLOOKUP(H59,Hoja1!A$2:G$445,7,0)</f>
        <v>Trabajo seguro en espacios confinados y manejo de medidores de gases, diligenciamiento de permisos de trabajos, uso y manejo adecuado de E.P.P.</v>
      </c>
      <c r="AB59" s="21" t="s">
        <v>1210</v>
      </c>
      <c r="AC59" s="102"/>
      <c r="AD59" s="14"/>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c r="DL59" s="12"/>
      <c r="DM59" s="12"/>
      <c r="DN59" s="12"/>
      <c r="DO59" s="12"/>
      <c r="DP59" s="12"/>
      <c r="DQ59" s="12"/>
      <c r="DR59" s="12"/>
      <c r="DS59" s="12"/>
      <c r="DT59" s="12"/>
      <c r="DU59" s="12"/>
      <c r="DV59" s="12"/>
      <c r="DW59" s="12"/>
      <c r="DX59" s="12"/>
      <c r="DY59" s="12"/>
      <c r="DZ59" s="12"/>
      <c r="EA59" s="12"/>
      <c r="EB59" s="12"/>
      <c r="EC59" s="12"/>
      <c r="ED59" s="12"/>
      <c r="EE59" s="12"/>
      <c r="EF59" s="12"/>
      <c r="EG59" s="12"/>
      <c r="EH59" s="12"/>
      <c r="EI59" s="12"/>
      <c r="EJ59" s="12"/>
      <c r="EK59" s="12"/>
      <c r="EL59" s="12"/>
      <c r="EM59" s="12"/>
      <c r="EN59" s="12"/>
      <c r="EO59" s="12"/>
      <c r="EP59" s="12"/>
      <c r="EQ59" s="12"/>
      <c r="ER59" s="12"/>
      <c r="ES59" s="12"/>
      <c r="ET59" s="15"/>
    </row>
    <row r="60" spans="1:150" s="13" customFormat="1" ht="45" customHeight="1">
      <c r="A60" s="170"/>
      <c r="B60" s="170"/>
      <c r="C60" s="102"/>
      <c r="D60" s="114"/>
      <c r="E60" s="117"/>
      <c r="F60" s="117"/>
      <c r="G60" s="18" t="str">
        <f>VLOOKUP(H60,Hoja1!A$1:G$445,2,0)</f>
        <v>Superficies de trabajo irregulares o deslizantes</v>
      </c>
      <c r="H60" s="39" t="s">
        <v>597</v>
      </c>
      <c r="I60" s="18" t="str">
        <f>VLOOKUP(H60,Hoja1!A$2:G$445,3,0)</f>
        <v>Caidas del mismo nivel, fracturas, golpe con objetos, caídas de objetos, obstrucción de rutas de evacuación</v>
      </c>
      <c r="J60" s="19" t="s">
        <v>1198</v>
      </c>
      <c r="K60" s="18" t="str">
        <f>VLOOKUP(H60,Hoja1!A$2:G$445,4,0)</f>
        <v>N/A</v>
      </c>
      <c r="L60" s="18" t="str">
        <f>VLOOKUP(H60,Hoja1!A$2:G$445,5,0)</f>
        <v>N/A</v>
      </c>
      <c r="M60" s="19">
        <v>2</v>
      </c>
      <c r="N60" s="20">
        <v>1</v>
      </c>
      <c r="O60" s="20">
        <v>25</v>
      </c>
      <c r="P60" s="20">
        <f t="shared" si="11"/>
        <v>2</v>
      </c>
      <c r="Q60" s="20">
        <f t="shared" si="12"/>
        <v>50</v>
      </c>
      <c r="R60" s="39" t="str">
        <f t="shared" si="13"/>
        <v>B-2</v>
      </c>
      <c r="S60" s="43" t="str">
        <f t="shared" si="9"/>
        <v>III</v>
      </c>
      <c r="T60" s="43" t="str">
        <f t="shared" si="14"/>
        <v>Mejorable</v>
      </c>
      <c r="U60" s="111"/>
      <c r="V60" s="18" t="str">
        <f>VLOOKUP(H60,Hoja1!A$2:G$445,6,0)</f>
        <v>Caídas de distinto nivel</v>
      </c>
      <c r="W60" s="21"/>
      <c r="X60" s="21"/>
      <c r="Y60" s="21"/>
      <c r="Z60" s="17"/>
      <c r="AA60" s="17" t="str">
        <f>VLOOKUP(H60,Hoja1!A$2:G$445,7,0)</f>
        <v>Pautas Básicas en orden y aseo en el lugar de trabajo, actos y condiciones inseguras</v>
      </c>
      <c r="AB60" s="21" t="s">
        <v>32</v>
      </c>
      <c r="AC60" s="102"/>
      <c r="AD60" s="14"/>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c r="DL60" s="12"/>
      <c r="DM60" s="12"/>
      <c r="DN60" s="12"/>
      <c r="DO60" s="12"/>
      <c r="DP60" s="12"/>
      <c r="DQ60" s="12"/>
      <c r="DR60" s="12"/>
      <c r="DS60" s="12"/>
      <c r="DT60" s="12"/>
      <c r="DU60" s="12"/>
      <c r="DV60" s="12"/>
      <c r="DW60" s="12"/>
      <c r="DX60" s="12"/>
      <c r="DY60" s="12"/>
      <c r="DZ60" s="12"/>
      <c r="EA60" s="12"/>
      <c r="EB60" s="12"/>
      <c r="EC60" s="12"/>
      <c r="ED60" s="12"/>
      <c r="EE60" s="12"/>
      <c r="EF60" s="12"/>
      <c r="EG60" s="12"/>
      <c r="EH60" s="12"/>
      <c r="EI60" s="12"/>
      <c r="EJ60" s="12"/>
      <c r="EK60" s="12"/>
      <c r="EL60" s="12"/>
      <c r="EM60" s="12"/>
      <c r="EN60" s="12"/>
      <c r="EO60" s="12"/>
      <c r="EP60" s="12"/>
      <c r="EQ60" s="12"/>
      <c r="ER60" s="12"/>
      <c r="ES60" s="12"/>
      <c r="ET60" s="15"/>
    </row>
    <row r="61" spans="1:150" s="13" customFormat="1" ht="63.75">
      <c r="A61" s="170"/>
      <c r="B61" s="170"/>
      <c r="C61" s="102"/>
      <c r="D61" s="114"/>
      <c r="E61" s="117"/>
      <c r="F61" s="117"/>
      <c r="G61" s="18" t="str">
        <f>VLOOKUP(H61,Hoja1!A$1:G$445,2,0)</f>
        <v>Herramientas Manuales</v>
      </c>
      <c r="H61" s="39" t="s">
        <v>606</v>
      </c>
      <c r="I61" s="18" t="str">
        <f>VLOOKUP(H61,Hoja1!A$2:G$445,3,0)</f>
        <v>Quemaduras, contusiones y lesiones</v>
      </c>
      <c r="J61" s="19" t="s">
        <v>1198</v>
      </c>
      <c r="K61" s="18" t="str">
        <f>VLOOKUP(H61,Hoja1!A$2:G$445,4,0)</f>
        <v>Inspecciones planeadas e inspecciones no planeadas, procedimientos de programas de seguridad y salud en el trabajo</v>
      </c>
      <c r="L61" s="18" t="str">
        <f>VLOOKUP(H61,Hoja1!A$2:G$445,5,0)</f>
        <v>E.P.P.</v>
      </c>
      <c r="M61" s="19">
        <v>2</v>
      </c>
      <c r="N61" s="20">
        <v>1</v>
      </c>
      <c r="O61" s="20">
        <v>25</v>
      </c>
      <c r="P61" s="20">
        <f t="shared" si="11"/>
        <v>2</v>
      </c>
      <c r="Q61" s="20">
        <f t="shared" si="12"/>
        <v>50</v>
      </c>
      <c r="R61" s="39" t="str">
        <f t="shared" si="13"/>
        <v>B-2</v>
      </c>
      <c r="S61" s="43" t="str">
        <f t="shared" si="9"/>
        <v>III</v>
      </c>
      <c r="T61" s="43" t="str">
        <f t="shared" si="14"/>
        <v>Mejorable</v>
      </c>
      <c r="U61" s="111"/>
      <c r="V61" s="18" t="str">
        <f>VLOOKUP(H61,Hoja1!A$2:G$445,6,0)</f>
        <v>Amputación</v>
      </c>
      <c r="W61" s="21"/>
      <c r="X61" s="21"/>
      <c r="Y61" s="21"/>
      <c r="Z61" s="17"/>
      <c r="AA61" s="17" t="str">
        <f>VLOOKUP(H61,Hoja1!A$2:G$445,7,0)</f>
        <v xml:space="preserve">
Uso y manejo adecuado de E.P.P., uso y manejo adecuado de herramientas manuales y/o máqinas y equipos</v>
      </c>
      <c r="AB61" s="21" t="s">
        <v>1211</v>
      </c>
      <c r="AC61" s="102"/>
      <c r="AD61" s="14"/>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c r="DL61" s="12"/>
      <c r="DM61" s="12"/>
      <c r="DN61" s="12"/>
      <c r="DO61" s="12"/>
      <c r="DP61" s="12"/>
      <c r="DQ61" s="12"/>
      <c r="DR61" s="12"/>
      <c r="DS61" s="12"/>
      <c r="DT61" s="12"/>
      <c r="DU61" s="12"/>
      <c r="DV61" s="12"/>
      <c r="DW61" s="12"/>
      <c r="DX61" s="12"/>
      <c r="DY61" s="12"/>
      <c r="DZ61" s="12"/>
      <c r="EA61" s="12"/>
      <c r="EB61" s="12"/>
      <c r="EC61" s="12"/>
      <c r="ED61" s="12"/>
      <c r="EE61" s="12"/>
      <c r="EF61" s="12"/>
      <c r="EG61" s="12"/>
      <c r="EH61" s="12"/>
      <c r="EI61" s="12"/>
      <c r="EJ61" s="12"/>
      <c r="EK61" s="12"/>
      <c r="EL61" s="12"/>
      <c r="EM61" s="12"/>
      <c r="EN61" s="12"/>
      <c r="EO61" s="12"/>
      <c r="EP61" s="12"/>
      <c r="EQ61" s="12"/>
      <c r="ER61" s="12"/>
      <c r="ES61" s="12"/>
      <c r="ET61" s="15"/>
    </row>
    <row r="62" spans="1:150" s="13" customFormat="1" ht="79.5" customHeight="1">
      <c r="A62" s="170"/>
      <c r="B62" s="170"/>
      <c r="C62" s="102"/>
      <c r="D62" s="114"/>
      <c r="E62" s="117"/>
      <c r="F62" s="117"/>
      <c r="G62" s="18" t="str">
        <f>VLOOKUP(H62,Hoja1!A$1:G$445,2,0)</f>
        <v>Atraco, golpiza, atentados y secuestrados</v>
      </c>
      <c r="H62" s="39" t="s">
        <v>57</v>
      </c>
      <c r="I62" s="18" t="str">
        <f>VLOOKUP(H62,Hoja1!A$2:G$445,3,0)</f>
        <v>Estrés, golpes, Secuestros</v>
      </c>
      <c r="J62" s="19" t="s">
        <v>1198</v>
      </c>
      <c r="K62" s="18" t="str">
        <f>VLOOKUP(H62,Hoja1!A$2:G$445,4,0)</f>
        <v>Inspecciones planeadas e inspecciones no planeadas, procedimientos de programas de seguridad y salud en el trabajo</v>
      </c>
      <c r="L62" s="18" t="str">
        <f>VLOOKUP(H62,Hoja1!A$2:G$445,5,0)</f>
        <v xml:space="preserve">Uniformes Corporativos, Caquetas corporativas, Carnetización
</v>
      </c>
      <c r="M62" s="19">
        <v>2</v>
      </c>
      <c r="N62" s="20">
        <v>1</v>
      </c>
      <c r="O62" s="20">
        <v>60</v>
      </c>
      <c r="P62" s="20">
        <f t="shared" si="11"/>
        <v>2</v>
      </c>
      <c r="Q62" s="20">
        <f t="shared" si="12"/>
        <v>120</v>
      </c>
      <c r="R62" s="39" t="str">
        <f t="shared" si="13"/>
        <v>B-2</v>
      </c>
      <c r="S62" s="43" t="str">
        <f t="shared" si="9"/>
        <v>III</v>
      </c>
      <c r="T62" s="43" t="str">
        <f t="shared" si="14"/>
        <v>Mejorable</v>
      </c>
      <c r="U62" s="111"/>
      <c r="V62" s="18" t="str">
        <f>VLOOKUP(H62,Hoja1!A$2:G$445,6,0)</f>
        <v>Secuestros</v>
      </c>
      <c r="W62" s="21"/>
      <c r="X62" s="21"/>
      <c r="Y62" s="21"/>
      <c r="Z62" s="17"/>
      <c r="AA62" s="17" t="str">
        <f>VLOOKUP(H62,Hoja1!A$2:G$445,7,0)</f>
        <v>N/A</v>
      </c>
      <c r="AB62" s="21" t="s">
        <v>1212</v>
      </c>
      <c r="AC62" s="102"/>
      <c r="AD62" s="14"/>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c r="DL62" s="12"/>
      <c r="DM62" s="12"/>
      <c r="DN62" s="12"/>
      <c r="DO62" s="12"/>
      <c r="DP62" s="12"/>
      <c r="DQ62" s="12"/>
      <c r="DR62" s="12"/>
      <c r="DS62" s="12"/>
      <c r="DT62" s="12"/>
      <c r="DU62" s="12"/>
      <c r="DV62" s="12"/>
      <c r="DW62" s="12"/>
      <c r="DX62" s="12"/>
      <c r="DY62" s="12"/>
      <c r="DZ62" s="12"/>
      <c r="EA62" s="12"/>
      <c r="EB62" s="12"/>
      <c r="EC62" s="12"/>
      <c r="ED62" s="12"/>
      <c r="EE62" s="12"/>
      <c r="EF62" s="12"/>
      <c r="EG62" s="12"/>
      <c r="EH62" s="12"/>
      <c r="EI62" s="12"/>
      <c r="EJ62" s="12"/>
      <c r="EK62" s="12"/>
      <c r="EL62" s="12"/>
      <c r="EM62" s="12"/>
      <c r="EN62" s="12"/>
      <c r="EO62" s="12"/>
      <c r="EP62" s="12"/>
      <c r="EQ62" s="12"/>
      <c r="ER62" s="12"/>
      <c r="ES62" s="12"/>
      <c r="ET62" s="15"/>
    </row>
    <row r="63" spans="1:150" s="13" customFormat="1" ht="89.25">
      <c r="A63" s="170"/>
      <c r="B63" s="170"/>
      <c r="C63" s="102"/>
      <c r="D63" s="114"/>
      <c r="E63" s="117"/>
      <c r="F63" s="117"/>
      <c r="G63" s="18" t="str">
        <f>VLOOKUP(H63,Hoja1!A$1:G$445,2,0)</f>
        <v>MANTENIMIENTO DE PUENTE GRUAS, LIMPIEZA DE CANALES, MANTENIMIENTO DE INSTALACIONES LOCATIVAS, MANTENIMIENTO Y REPARACIÓN DE POZOS</v>
      </c>
      <c r="H63" s="39" t="s">
        <v>624</v>
      </c>
      <c r="I63" s="18" t="str">
        <f>VLOOKUP(H63,Hoja1!A$2:G$445,3,0)</f>
        <v>LESIONES, FRACTURAS, MUERTE</v>
      </c>
      <c r="J63" s="19" t="s">
        <v>1198</v>
      </c>
      <c r="K63" s="18" t="str">
        <f>VLOOKUP(H63,Hoja1!A$2:G$445,4,0)</f>
        <v>Inspecciones planeadas e inspecciones no planeadas, procedimientos de programas de seguridad y salud en el trabajo</v>
      </c>
      <c r="L63" s="18" t="str">
        <f>VLOOKUP(H63,Hoja1!A$2:G$445,5,0)</f>
        <v>EPP</v>
      </c>
      <c r="M63" s="19">
        <v>2</v>
      </c>
      <c r="N63" s="20">
        <v>1</v>
      </c>
      <c r="O63" s="20">
        <v>100</v>
      </c>
      <c r="P63" s="20">
        <f t="shared" si="11"/>
        <v>2</v>
      </c>
      <c r="Q63" s="20">
        <f t="shared" si="12"/>
        <v>200</v>
      </c>
      <c r="R63" s="39" t="str">
        <f t="shared" si="13"/>
        <v>B-2</v>
      </c>
      <c r="S63" s="43" t="str">
        <f t="shared" si="9"/>
        <v>II</v>
      </c>
      <c r="T63" s="43" t="str">
        <f t="shared" si="14"/>
        <v>No Aceptable o Aceptable Con Control Especifico</v>
      </c>
      <c r="U63" s="111"/>
      <c r="V63" s="18" t="str">
        <f>VLOOKUP(H63,Hoja1!A$2:G$445,6,0)</f>
        <v>MUERTE</v>
      </c>
      <c r="W63" s="21"/>
      <c r="X63" s="21"/>
      <c r="Y63" s="21"/>
      <c r="Z63" s="17"/>
      <c r="AA63" s="17" t="str">
        <f>VLOOKUP(H63,Hoja1!A$2:G$445,7,0)</f>
        <v>CERTIFICACIÓN Y/O ENTRENAMIENTO EN TRABAJO SEGURO EN ALTURAS; DILGENCIAMIENTO DE PERMISO DE TRABAJO; USO Y MANEJO ADECUADO DE E.P.P.; ARME Y DESARME DE ANDAMIOS</v>
      </c>
      <c r="AB63" s="21" t="s">
        <v>32</v>
      </c>
      <c r="AC63" s="102"/>
      <c r="AD63" s="14"/>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c r="DL63" s="12"/>
      <c r="DM63" s="12"/>
      <c r="DN63" s="12"/>
      <c r="DO63" s="12"/>
      <c r="DP63" s="12"/>
      <c r="DQ63" s="12"/>
      <c r="DR63" s="12"/>
      <c r="DS63" s="12"/>
      <c r="DT63" s="12"/>
      <c r="DU63" s="12"/>
      <c r="DV63" s="12"/>
      <c r="DW63" s="12"/>
      <c r="DX63" s="12"/>
      <c r="DY63" s="12"/>
      <c r="DZ63" s="12"/>
      <c r="EA63" s="12"/>
      <c r="EB63" s="12"/>
      <c r="EC63" s="12"/>
      <c r="ED63" s="12"/>
      <c r="EE63" s="12"/>
      <c r="EF63" s="12"/>
      <c r="EG63" s="12"/>
      <c r="EH63" s="12"/>
      <c r="EI63" s="12"/>
      <c r="EJ63" s="12"/>
      <c r="EK63" s="12"/>
      <c r="EL63" s="12"/>
      <c r="EM63" s="12"/>
      <c r="EN63" s="12"/>
      <c r="EO63" s="12"/>
      <c r="EP63" s="12"/>
      <c r="EQ63" s="12"/>
      <c r="ER63" s="12"/>
      <c r="ES63" s="12"/>
      <c r="ET63" s="15"/>
    </row>
    <row r="64" spans="1:150" s="13" customFormat="1" ht="70.5" customHeight="1" thickBot="1">
      <c r="A64" s="170"/>
      <c r="B64" s="170"/>
      <c r="C64" s="103"/>
      <c r="D64" s="115"/>
      <c r="E64" s="118"/>
      <c r="F64" s="118"/>
      <c r="G64" s="23" t="str">
        <f>VLOOKUP(H64,Hoja1!A$1:G$445,2,0)</f>
        <v>SISMOS, INCENDIOS, INUNDACIONES, TERREMOTOS, VENDAVALES, DERRUMBE</v>
      </c>
      <c r="H64" s="44" t="s">
        <v>62</v>
      </c>
      <c r="I64" s="23" t="str">
        <f>VLOOKUP(H64,Hoja1!A$2:G$445,3,0)</f>
        <v>SISMOS, INCENDIOS, INUNDACIONES, TERREMOTOS, VENDAVALES</v>
      </c>
      <c r="J64" s="24" t="s">
        <v>1200</v>
      </c>
      <c r="K64" s="23" t="str">
        <f>VLOOKUP(H64,Hoja1!A$2:G$445,4,0)</f>
        <v>Inspecciones planeadas e inspecciones no planeadas, procedimientos de programas de seguridad y salud en el trabajo</v>
      </c>
      <c r="L64" s="23" t="str">
        <f>VLOOKUP(H64,Hoja1!A$2:G$445,5,0)</f>
        <v>BRIGADAS DE EMERGENCIAS</v>
      </c>
      <c r="M64" s="24">
        <v>2</v>
      </c>
      <c r="N64" s="25">
        <v>1</v>
      </c>
      <c r="O64" s="25">
        <v>100</v>
      </c>
      <c r="P64" s="25">
        <f t="shared" si="11"/>
        <v>2</v>
      </c>
      <c r="Q64" s="25">
        <f t="shared" si="12"/>
        <v>200</v>
      </c>
      <c r="R64" s="44" t="str">
        <f t="shared" si="13"/>
        <v>B-2</v>
      </c>
      <c r="S64" s="45" t="str">
        <f t="shared" si="9"/>
        <v>II</v>
      </c>
      <c r="T64" s="45" t="str">
        <f t="shared" si="14"/>
        <v>No Aceptable o Aceptable Con Control Especifico</v>
      </c>
      <c r="U64" s="112"/>
      <c r="V64" s="23" t="str">
        <f>VLOOKUP(H64,Hoja1!A$2:G$445,6,0)</f>
        <v>MUERTE</v>
      </c>
      <c r="W64" s="26"/>
      <c r="X64" s="26"/>
      <c r="Y64" s="26"/>
      <c r="Z64" s="22" t="s">
        <v>1214</v>
      </c>
      <c r="AA64" s="22" t="str">
        <f>VLOOKUP(H64,Hoja1!A$2:G$445,7,0)</f>
        <v>ENTRENAMIENTO DE LA BRIGADA; DIVULGACIÓN DE PLAN DE EMERGENCIA</v>
      </c>
      <c r="AB64" s="26" t="s">
        <v>1213</v>
      </c>
      <c r="AC64" s="103"/>
      <c r="AD64" s="14"/>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c r="DL64" s="12"/>
      <c r="DM64" s="12"/>
      <c r="DN64" s="12"/>
      <c r="DO64" s="12"/>
      <c r="DP64" s="12"/>
      <c r="DQ64" s="12"/>
      <c r="DR64" s="12"/>
      <c r="DS64" s="12"/>
      <c r="DT64" s="12"/>
      <c r="DU64" s="12"/>
      <c r="DV64" s="12"/>
      <c r="DW64" s="12"/>
      <c r="DX64" s="12"/>
      <c r="DY64" s="12"/>
      <c r="DZ64" s="12"/>
      <c r="EA64" s="12"/>
      <c r="EB64" s="12"/>
      <c r="EC64" s="12"/>
      <c r="ED64" s="12"/>
      <c r="EE64" s="12"/>
      <c r="EF64" s="12"/>
      <c r="EG64" s="12"/>
      <c r="EH64" s="12"/>
      <c r="EI64" s="12"/>
      <c r="EJ64" s="12"/>
      <c r="EK64" s="12"/>
      <c r="EL64" s="12"/>
      <c r="EM64" s="12"/>
      <c r="EN64" s="12"/>
      <c r="EO64" s="12"/>
      <c r="EP64" s="12"/>
      <c r="EQ64" s="12"/>
      <c r="ER64" s="12"/>
      <c r="ES64" s="12"/>
      <c r="ET64" s="15"/>
    </row>
    <row r="65" spans="1:150" s="13" customFormat="1" ht="51">
      <c r="A65" s="170"/>
      <c r="B65" s="170"/>
      <c r="C65" s="119" t="s">
        <v>1220</v>
      </c>
      <c r="D65" s="122" t="s">
        <v>1221</v>
      </c>
      <c r="E65" s="125" t="s">
        <v>1074</v>
      </c>
      <c r="F65" s="125" t="s">
        <v>1217</v>
      </c>
      <c r="G65" s="70" t="str">
        <f>VLOOKUP(H65,Hoja1!A$1:G$445,2,0)</f>
        <v>Virus</v>
      </c>
      <c r="H65" s="71" t="s">
        <v>120</v>
      </c>
      <c r="I65" s="70" t="str">
        <f>VLOOKUP(H65,Hoja1!A$2:G$445,3,0)</f>
        <v>Infecciones Virales</v>
      </c>
      <c r="J65" s="72" t="s">
        <v>1198</v>
      </c>
      <c r="K65" s="70" t="str">
        <f>VLOOKUP(H65,Hoja1!A$2:G$445,4,0)</f>
        <v>Inspecciones planeadas e inspecciones no planeadas, procedimientos de programas de seguridad y salud en el trabajo</v>
      </c>
      <c r="L65" s="70" t="str">
        <f>VLOOKUP(H65,Hoja1!A$2:G$445,5,0)</f>
        <v>Programa de vacunación, bota pantalon, overol, guantes, tapabocas, mascarillas con filtos</v>
      </c>
      <c r="M65" s="72">
        <v>2</v>
      </c>
      <c r="N65" s="73">
        <v>1</v>
      </c>
      <c r="O65" s="73">
        <v>10</v>
      </c>
      <c r="P65" s="73">
        <f>M65*N65</f>
        <v>2</v>
      </c>
      <c r="Q65" s="73">
        <f>O65*P65</f>
        <v>20</v>
      </c>
      <c r="R65" s="71" t="str">
        <f>IF(P65=40,"MA-40",IF(P65=30,"MA-30",IF(P65=20,"A-20",IF(P65=10,"A-10",IF(P65=24,"MA-24",IF(P65=18,"A-18",IF(P65=12,"A-12",IF(P65=6,"M-6",IF(P65=8,"M-8",IF(P65=6,"M-6",IF(P65=4,"B-4",IF(P65=2,"B-2",))))))))))))</f>
        <v>B-2</v>
      </c>
      <c r="S65" s="74" t="str">
        <f aca="true" t="shared" si="15" ref="S65:S100">IF(Q65&lt;=20,"IV",IF(Q65&lt;=120,"III",IF(Q65&lt;=500,"II",IF(Q65&lt;=4000,"I"))))</f>
        <v>IV</v>
      </c>
      <c r="T65" s="74" t="str">
        <f>IF(S65=0,"",IF(S65="IV","Aceptable",IF(S65="III","Mejorable",IF(S65="II","No Aceptable o Aceptable Con Control Especifico",IF(S65="I","No Aceptable","")))))</f>
        <v>Aceptable</v>
      </c>
      <c r="U65" s="128">
        <v>1</v>
      </c>
      <c r="V65" s="70" t="str">
        <f>VLOOKUP(H65,Hoja1!A$2:G$445,6,0)</f>
        <v xml:space="preserve">Enfermedades Infectocontagiosas
</v>
      </c>
      <c r="W65" s="76"/>
      <c r="X65" s="76"/>
      <c r="Y65" s="76"/>
      <c r="Z65" s="77"/>
      <c r="AA65" s="77" t="str">
        <f>VLOOKUP(H65,Hoja1!A$2:G$445,7,0)</f>
        <v xml:space="preserve">Riesgo Biológico, Autocuidado y/o Uso y manejo adecuado de E.P.P.
</v>
      </c>
      <c r="AB65" s="131" t="s">
        <v>1202</v>
      </c>
      <c r="AC65" s="119" t="s">
        <v>1201</v>
      </c>
      <c r="AD65" s="14"/>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c r="DL65" s="12"/>
      <c r="DM65" s="12"/>
      <c r="DN65" s="12"/>
      <c r="DO65" s="12"/>
      <c r="DP65" s="12"/>
      <c r="DQ65" s="12"/>
      <c r="DR65" s="12"/>
      <c r="DS65" s="12"/>
      <c r="DT65" s="12"/>
      <c r="DU65" s="12"/>
      <c r="DV65" s="12"/>
      <c r="DW65" s="12"/>
      <c r="DX65" s="12"/>
      <c r="DY65" s="12"/>
      <c r="DZ65" s="12"/>
      <c r="EA65" s="12"/>
      <c r="EB65" s="12"/>
      <c r="EC65" s="12"/>
      <c r="ED65" s="12"/>
      <c r="EE65" s="12"/>
      <c r="EF65" s="12"/>
      <c r="EG65" s="12"/>
      <c r="EH65" s="12"/>
      <c r="EI65" s="12"/>
      <c r="EJ65" s="12"/>
      <c r="EK65" s="12"/>
      <c r="EL65" s="12"/>
      <c r="EM65" s="12"/>
      <c r="EN65" s="12"/>
      <c r="EO65" s="12"/>
      <c r="EP65" s="12"/>
      <c r="EQ65" s="12"/>
      <c r="ER65" s="12"/>
      <c r="ES65" s="12"/>
      <c r="ET65" s="15"/>
    </row>
    <row r="66" spans="1:150" s="13" customFormat="1" ht="51">
      <c r="A66" s="170"/>
      <c r="B66" s="170"/>
      <c r="C66" s="120"/>
      <c r="D66" s="123"/>
      <c r="E66" s="126"/>
      <c r="F66" s="126"/>
      <c r="G66" s="79" t="str">
        <f>VLOOKUP(H66,Hoja1!A$1:G$445,2,0)</f>
        <v>Hongos</v>
      </c>
      <c r="H66" s="80" t="s">
        <v>117</v>
      </c>
      <c r="I66" s="79" t="str">
        <f>VLOOKUP(H66,Hoja1!A$2:G$445,3,0)</f>
        <v>Micosis</v>
      </c>
      <c r="J66" s="81" t="s">
        <v>1198</v>
      </c>
      <c r="K66" s="79" t="str">
        <f>VLOOKUP(H66,Hoja1!A$2:G$445,4,0)</f>
        <v>Inspecciones planeadas e inspecciones no planeadas, procedimientos de programas de seguridad y salud en el trabajo</v>
      </c>
      <c r="L66" s="79" t="str">
        <f>VLOOKUP(H66,Hoja1!A$2:G$445,5,0)</f>
        <v>Programa de vacunación, éxamenes periódicos</v>
      </c>
      <c r="M66" s="81">
        <v>2</v>
      </c>
      <c r="N66" s="82">
        <v>1</v>
      </c>
      <c r="O66" s="82">
        <v>10</v>
      </c>
      <c r="P66" s="82">
        <f aca="true" t="shared" si="16" ref="P66:P82">M66*N66</f>
        <v>2</v>
      </c>
      <c r="Q66" s="82">
        <f aca="true" t="shared" si="17" ref="Q66:Q82">O66*P66</f>
        <v>20</v>
      </c>
      <c r="R66" s="80" t="str">
        <f aca="true" t="shared" si="18" ref="R66:R82">IF(P66=40,"MA-40",IF(P66=30,"MA-30",IF(P66=20,"A-20",IF(P66=10,"A-10",IF(P66=24,"MA-24",IF(P66=18,"A-18",IF(P66=12,"A-12",IF(P66=6,"M-6",IF(P66=8,"M-8",IF(P66=6,"M-6",IF(P66=4,"B-4",IF(P66=2,"B-2",))))))))))))</f>
        <v>B-2</v>
      </c>
      <c r="S66" s="83" t="str">
        <f t="shared" si="15"/>
        <v>IV</v>
      </c>
      <c r="T66" s="83" t="str">
        <f aca="true" t="shared" si="19" ref="T66:T82">IF(S66=0,"",IF(S66="IV","Aceptable",IF(S66="III","Mejorable",IF(S66="II","No Aceptable o Aceptable Con Control Especifico",IF(S66="I","No Aceptable","")))))</f>
        <v>Aceptable</v>
      </c>
      <c r="U66" s="129"/>
      <c r="V66" s="79" t="str">
        <f>VLOOKUP(H66,Hoja1!A$2:G$445,6,0)</f>
        <v>Micosis</v>
      </c>
      <c r="W66" s="85"/>
      <c r="X66" s="85"/>
      <c r="Y66" s="85"/>
      <c r="Z66" s="86"/>
      <c r="AA66" s="86" t="str">
        <f>VLOOKUP(H66,Hoja1!A$2:G$445,7,0)</f>
        <v xml:space="preserve">Riesgo Biológico, Autocuidado y/o Uso y manejo adecuado de E.P.P.
</v>
      </c>
      <c r="AB66" s="132"/>
      <c r="AC66" s="120"/>
      <c r="AD66" s="14"/>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c r="DL66" s="12"/>
      <c r="DM66" s="12"/>
      <c r="DN66" s="12"/>
      <c r="DO66" s="12"/>
      <c r="DP66" s="12"/>
      <c r="DQ66" s="12"/>
      <c r="DR66" s="12"/>
      <c r="DS66" s="12"/>
      <c r="DT66" s="12"/>
      <c r="DU66" s="12"/>
      <c r="DV66" s="12"/>
      <c r="DW66" s="12"/>
      <c r="DX66" s="12"/>
      <c r="DY66" s="12"/>
      <c r="DZ66" s="12"/>
      <c r="EA66" s="12"/>
      <c r="EB66" s="12"/>
      <c r="EC66" s="12"/>
      <c r="ED66" s="12"/>
      <c r="EE66" s="12"/>
      <c r="EF66" s="12"/>
      <c r="EG66" s="12"/>
      <c r="EH66" s="12"/>
      <c r="EI66" s="12"/>
      <c r="EJ66" s="12"/>
      <c r="EK66" s="12"/>
      <c r="EL66" s="12"/>
      <c r="EM66" s="12"/>
      <c r="EN66" s="12"/>
      <c r="EO66" s="12"/>
      <c r="EP66" s="12"/>
      <c r="EQ66" s="12"/>
      <c r="ER66" s="12"/>
      <c r="ES66" s="12"/>
      <c r="ET66" s="15"/>
    </row>
    <row r="67" spans="1:150" s="13" customFormat="1" ht="51">
      <c r="A67" s="170"/>
      <c r="B67" s="170"/>
      <c r="C67" s="120"/>
      <c r="D67" s="123"/>
      <c r="E67" s="126"/>
      <c r="F67" s="126"/>
      <c r="G67" s="79" t="str">
        <f>VLOOKUP(H67,Hoja1!A$1:G$445,2,0)</f>
        <v>AUSENCIA O EXCESO DE LUZ EN UN AMBIENTE</v>
      </c>
      <c r="H67" s="80" t="s">
        <v>155</v>
      </c>
      <c r="I67" s="79" t="str">
        <f>VLOOKUP(H67,Hoja1!A$2:G$445,3,0)</f>
        <v>DISMINUCIÓN AGUDEZA VISUAL, CANSANCIO VISUAL</v>
      </c>
      <c r="J67" s="81" t="s">
        <v>1198</v>
      </c>
      <c r="K67" s="79" t="str">
        <f>VLOOKUP(H67,Hoja1!A$2:G$445,4,0)</f>
        <v>Inspecciones planeadas e inspecciones no planeadas, procedimientos de programas de seguridad y salud en el trabajo</v>
      </c>
      <c r="L67" s="79" t="str">
        <f>VLOOKUP(H67,Hoja1!A$2:G$445,5,0)</f>
        <v>N/A</v>
      </c>
      <c r="M67" s="81">
        <v>2</v>
      </c>
      <c r="N67" s="82">
        <v>1</v>
      </c>
      <c r="O67" s="82">
        <v>25</v>
      </c>
      <c r="P67" s="82">
        <f t="shared" si="16"/>
        <v>2</v>
      </c>
      <c r="Q67" s="82">
        <f t="shared" si="17"/>
        <v>50</v>
      </c>
      <c r="R67" s="80" t="str">
        <f t="shared" si="18"/>
        <v>B-2</v>
      </c>
      <c r="S67" s="83" t="str">
        <f t="shared" si="15"/>
        <v>III</v>
      </c>
      <c r="T67" s="83" t="str">
        <f t="shared" si="19"/>
        <v>Mejorable</v>
      </c>
      <c r="U67" s="129"/>
      <c r="V67" s="79" t="str">
        <f>VLOOKUP(H67,Hoja1!A$2:G$445,6,0)</f>
        <v>DISMINUCIÓN AGUDEZA VISUAL</v>
      </c>
      <c r="W67" s="85"/>
      <c r="X67" s="85"/>
      <c r="Y67" s="85"/>
      <c r="Z67" s="86"/>
      <c r="AA67" s="86" t="str">
        <f>VLOOKUP(H67,Hoja1!A$2:G$445,7,0)</f>
        <v>N/A</v>
      </c>
      <c r="AB67" s="85" t="s">
        <v>1205</v>
      </c>
      <c r="AC67" s="120"/>
      <c r="AD67" s="14"/>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c r="DL67" s="12"/>
      <c r="DM67" s="12"/>
      <c r="DN67" s="12"/>
      <c r="DO67" s="12"/>
      <c r="DP67" s="12"/>
      <c r="DQ67" s="12"/>
      <c r="DR67" s="12"/>
      <c r="DS67" s="12"/>
      <c r="DT67" s="12"/>
      <c r="DU67" s="12"/>
      <c r="DV67" s="12"/>
      <c r="DW67" s="12"/>
      <c r="DX67" s="12"/>
      <c r="DY67" s="12"/>
      <c r="DZ67" s="12"/>
      <c r="EA67" s="12"/>
      <c r="EB67" s="12"/>
      <c r="EC67" s="12"/>
      <c r="ED67" s="12"/>
      <c r="EE67" s="12"/>
      <c r="EF67" s="12"/>
      <c r="EG67" s="12"/>
      <c r="EH67" s="12"/>
      <c r="EI67" s="12"/>
      <c r="EJ67" s="12"/>
      <c r="EK67" s="12"/>
      <c r="EL67" s="12"/>
      <c r="EM67" s="12"/>
      <c r="EN67" s="12"/>
      <c r="EO67" s="12"/>
      <c r="EP67" s="12"/>
      <c r="EQ67" s="12"/>
      <c r="ER67" s="12"/>
      <c r="ES67" s="12"/>
      <c r="ET67" s="15"/>
    </row>
    <row r="68" spans="1:150" s="13" customFormat="1" ht="51">
      <c r="A68" s="170"/>
      <c r="B68" s="170"/>
      <c r="C68" s="120"/>
      <c r="D68" s="123"/>
      <c r="E68" s="126"/>
      <c r="F68" s="126"/>
      <c r="G68" s="79" t="str">
        <f>VLOOKUP(H68,Hoja1!A$1:G$445,2,0)</f>
        <v>INFRAROJA, ULTRAVIOLETA, VISIBLE, RADIOFRECUENCIA, MICROONDAS, LASER</v>
      </c>
      <c r="H68" s="80" t="s">
        <v>67</v>
      </c>
      <c r="I68" s="79" t="str">
        <f>VLOOKUP(H68,Hoja1!A$2:G$445,3,0)</f>
        <v>CÁNCER, LESIONES DÉRMICAS Y OCULARES</v>
      </c>
      <c r="J68" s="81" t="s">
        <v>1198</v>
      </c>
      <c r="K68" s="79" t="str">
        <f>VLOOKUP(H68,Hoja1!A$2:G$445,4,0)</f>
        <v>Inspecciones planeadas e inspecciones no planeadas, procedimientos de programas de seguridad y salud en el trabajo</v>
      </c>
      <c r="L68" s="79" t="str">
        <f>VLOOKUP(H68,Hoja1!A$2:G$445,5,0)</f>
        <v>PROGRAMA BLOQUEADOR SOLAR</v>
      </c>
      <c r="M68" s="81">
        <v>2</v>
      </c>
      <c r="N68" s="82">
        <v>1</v>
      </c>
      <c r="O68" s="82">
        <v>10</v>
      </c>
      <c r="P68" s="82">
        <f t="shared" si="16"/>
        <v>2</v>
      </c>
      <c r="Q68" s="82">
        <f t="shared" si="17"/>
        <v>20</v>
      </c>
      <c r="R68" s="80" t="str">
        <f t="shared" si="18"/>
        <v>B-2</v>
      </c>
      <c r="S68" s="83" t="str">
        <f t="shared" si="15"/>
        <v>IV</v>
      </c>
      <c r="T68" s="83" t="str">
        <f t="shared" si="19"/>
        <v>Aceptable</v>
      </c>
      <c r="U68" s="129"/>
      <c r="V68" s="79" t="str">
        <f>VLOOKUP(H68,Hoja1!A$2:G$445,6,0)</f>
        <v>CÁNCER</v>
      </c>
      <c r="W68" s="85"/>
      <c r="X68" s="85"/>
      <c r="Y68" s="85"/>
      <c r="Z68" s="86"/>
      <c r="AA68" s="86" t="str">
        <f>VLOOKUP(H68,Hoja1!A$2:G$445,7,0)</f>
        <v>N/A</v>
      </c>
      <c r="AB68" s="85" t="s">
        <v>1204</v>
      </c>
      <c r="AC68" s="120"/>
      <c r="AD68" s="14"/>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c r="DL68" s="12"/>
      <c r="DM68" s="12"/>
      <c r="DN68" s="12"/>
      <c r="DO68" s="12"/>
      <c r="DP68" s="12"/>
      <c r="DQ68" s="12"/>
      <c r="DR68" s="12"/>
      <c r="DS68" s="12"/>
      <c r="DT68" s="12"/>
      <c r="DU68" s="12"/>
      <c r="DV68" s="12"/>
      <c r="DW68" s="12"/>
      <c r="DX68" s="12"/>
      <c r="DY68" s="12"/>
      <c r="DZ68" s="12"/>
      <c r="EA68" s="12"/>
      <c r="EB68" s="12"/>
      <c r="EC68" s="12"/>
      <c r="ED68" s="12"/>
      <c r="EE68" s="12"/>
      <c r="EF68" s="12"/>
      <c r="EG68" s="12"/>
      <c r="EH68" s="12"/>
      <c r="EI68" s="12"/>
      <c r="EJ68" s="12"/>
      <c r="EK68" s="12"/>
      <c r="EL68" s="12"/>
      <c r="EM68" s="12"/>
      <c r="EN68" s="12"/>
      <c r="EO68" s="12"/>
      <c r="EP68" s="12"/>
      <c r="EQ68" s="12"/>
      <c r="ER68" s="12"/>
      <c r="ES68" s="12"/>
      <c r="ET68" s="15"/>
    </row>
    <row r="69" spans="1:150" s="13" customFormat="1" ht="51">
      <c r="A69" s="170"/>
      <c r="B69" s="170"/>
      <c r="C69" s="120"/>
      <c r="D69" s="123"/>
      <c r="E69" s="126"/>
      <c r="F69" s="126"/>
      <c r="G69" s="79" t="str">
        <f>VLOOKUP(H69,Hoja1!A$1:G$445,2,0)</f>
        <v>MAQUINARIA O EQUIPO</v>
      </c>
      <c r="H69" s="80" t="s">
        <v>164</v>
      </c>
      <c r="I69" s="79" t="str">
        <f>VLOOKUP(H69,Hoja1!A$2:G$445,3,0)</f>
        <v>SORDERA, ESTRÉS, HIPOACUSIA, CEFALA,IRRITABILIDAD</v>
      </c>
      <c r="J69" s="81" t="s">
        <v>1198</v>
      </c>
      <c r="K69" s="79" t="str">
        <f>VLOOKUP(H69,Hoja1!A$2:G$445,4,0)</f>
        <v>Inspecciones planeadas e inspecciones no planeadas, procedimientos de programas de seguridad y salud en el trabajo</v>
      </c>
      <c r="L69" s="79" t="str">
        <f>VLOOKUP(H69,Hoja1!A$2:G$445,5,0)</f>
        <v>PVE RUIDO</v>
      </c>
      <c r="M69" s="81">
        <v>2</v>
      </c>
      <c r="N69" s="82">
        <v>1</v>
      </c>
      <c r="O69" s="82">
        <v>10</v>
      </c>
      <c r="P69" s="82">
        <f t="shared" si="16"/>
        <v>2</v>
      </c>
      <c r="Q69" s="82">
        <f t="shared" si="17"/>
        <v>20</v>
      </c>
      <c r="R69" s="80" t="str">
        <f t="shared" si="18"/>
        <v>B-2</v>
      </c>
      <c r="S69" s="83" t="str">
        <f t="shared" si="15"/>
        <v>IV</v>
      </c>
      <c r="T69" s="83" t="str">
        <f t="shared" si="19"/>
        <v>Aceptable</v>
      </c>
      <c r="U69" s="129"/>
      <c r="V69" s="79" t="str">
        <f>VLOOKUP(H69,Hoja1!A$2:G$445,6,0)</f>
        <v>SORDERA</v>
      </c>
      <c r="W69" s="85"/>
      <c r="X69" s="85"/>
      <c r="Y69" s="85"/>
      <c r="Z69" s="86"/>
      <c r="AA69" s="86" t="str">
        <f>VLOOKUP(H69,Hoja1!A$2:G$445,7,0)</f>
        <v>USO DE EPP</v>
      </c>
      <c r="AB69" s="85" t="s">
        <v>1203</v>
      </c>
      <c r="AC69" s="120"/>
      <c r="AD69" s="14"/>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c r="DL69" s="12"/>
      <c r="DM69" s="12"/>
      <c r="DN69" s="12"/>
      <c r="DO69" s="12"/>
      <c r="DP69" s="12"/>
      <c r="DQ69" s="12"/>
      <c r="DR69" s="12"/>
      <c r="DS69" s="12"/>
      <c r="DT69" s="12"/>
      <c r="DU69" s="12"/>
      <c r="DV69" s="12"/>
      <c r="DW69" s="12"/>
      <c r="DX69" s="12"/>
      <c r="DY69" s="12"/>
      <c r="DZ69" s="12"/>
      <c r="EA69" s="12"/>
      <c r="EB69" s="12"/>
      <c r="EC69" s="12"/>
      <c r="ED69" s="12"/>
      <c r="EE69" s="12"/>
      <c r="EF69" s="12"/>
      <c r="EG69" s="12"/>
      <c r="EH69" s="12"/>
      <c r="EI69" s="12"/>
      <c r="EJ69" s="12"/>
      <c r="EK69" s="12"/>
      <c r="EL69" s="12"/>
      <c r="EM69" s="12"/>
      <c r="EN69" s="12"/>
      <c r="EO69" s="12"/>
      <c r="EP69" s="12"/>
      <c r="EQ69" s="12"/>
      <c r="ER69" s="12"/>
      <c r="ES69" s="12"/>
      <c r="ET69" s="15"/>
    </row>
    <row r="70" spans="1:150" s="13" customFormat="1" ht="51">
      <c r="A70" s="170"/>
      <c r="B70" s="170"/>
      <c r="C70" s="120"/>
      <c r="D70" s="123"/>
      <c r="E70" s="126"/>
      <c r="F70" s="126"/>
      <c r="G70" s="79" t="str">
        <f>VLOOKUP(H70,Hoja1!A$1:G$445,2,0)</f>
        <v>GASES Y VAPORES</v>
      </c>
      <c r="H70" s="80" t="s">
        <v>250</v>
      </c>
      <c r="I70" s="79" t="str">
        <f>VLOOKUP(H70,Hoja1!A$2:G$445,3,0)</f>
        <v xml:space="preserve"> LESIONES EN LA PIEL, IRRITACIÓN EN VÍAS  RESPIRATORIAS, MUERTE</v>
      </c>
      <c r="J70" s="81" t="s">
        <v>1198</v>
      </c>
      <c r="K70" s="79" t="str">
        <f>VLOOKUP(H70,Hoja1!A$2:G$445,4,0)</f>
        <v>Inspecciones planeadas e inspecciones no planeadas, procedimientos de programas de seguridad y salud en el trabajo</v>
      </c>
      <c r="L70" s="79" t="str">
        <f>VLOOKUP(H70,Hoja1!A$2:G$445,5,0)</f>
        <v>EPP TAPABOCAS, CARETAS CON FILTROS</v>
      </c>
      <c r="M70" s="81">
        <v>2</v>
      </c>
      <c r="N70" s="82">
        <v>1</v>
      </c>
      <c r="O70" s="82">
        <v>10</v>
      </c>
      <c r="P70" s="82">
        <f t="shared" si="16"/>
        <v>2</v>
      </c>
      <c r="Q70" s="82">
        <f t="shared" si="17"/>
        <v>20</v>
      </c>
      <c r="R70" s="80" t="str">
        <f t="shared" si="18"/>
        <v>B-2</v>
      </c>
      <c r="S70" s="83" t="str">
        <f t="shared" si="15"/>
        <v>IV</v>
      </c>
      <c r="T70" s="83" t="str">
        <f t="shared" si="19"/>
        <v>Aceptable</v>
      </c>
      <c r="U70" s="129"/>
      <c r="V70" s="79" t="str">
        <f>VLOOKUP(H70,Hoja1!A$2:G$445,6,0)</f>
        <v xml:space="preserve"> MUERTE</v>
      </c>
      <c r="W70" s="85"/>
      <c r="X70" s="85"/>
      <c r="Y70" s="85"/>
      <c r="Z70" s="86"/>
      <c r="AA70" s="86" t="str">
        <f>VLOOKUP(H70,Hoja1!A$2:G$445,7,0)</f>
        <v>USO Y MANEJO ADECUADO DE E.P.P.</v>
      </c>
      <c r="AB70" s="85" t="s">
        <v>32</v>
      </c>
      <c r="AC70" s="120"/>
      <c r="AD70" s="14"/>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c r="DL70" s="12"/>
      <c r="DM70" s="12"/>
      <c r="DN70" s="12"/>
      <c r="DO70" s="12"/>
      <c r="DP70" s="12"/>
      <c r="DQ70" s="12"/>
      <c r="DR70" s="12"/>
      <c r="DS70" s="12"/>
      <c r="DT70" s="12"/>
      <c r="DU70" s="12"/>
      <c r="DV70" s="12"/>
      <c r="DW70" s="12"/>
      <c r="DX70" s="12"/>
      <c r="DY70" s="12"/>
      <c r="DZ70" s="12"/>
      <c r="EA70" s="12"/>
      <c r="EB70" s="12"/>
      <c r="EC70" s="12"/>
      <c r="ED70" s="12"/>
      <c r="EE70" s="12"/>
      <c r="EF70" s="12"/>
      <c r="EG70" s="12"/>
      <c r="EH70" s="12"/>
      <c r="EI70" s="12"/>
      <c r="EJ70" s="12"/>
      <c r="EK70" s="12"/>
      <c r="EL70" s="12"/>
      <c r="EM70" s="12"/>
      <c r="EN70" s="12"/>
      <c r="EO70" s="12"/>
      <c r="EP70" s="12"/>
      <c r="EQ70" s="12"/>
      <c r="ER70" s="12"/>
      <c r="ES70" s="12"/>
      <c r="ET70" s="15"/>
    </row>
    <row r="71" spans="1:150" s="13" customFormat="1" ht="34.5" customHeight="1">
      <c r="A71" s="170"/>
      <c r="B71" s="170"/>
      <c r="C71" s="120"/>
      <c r="D71" s="123"/>
      <c r="E71" s="126"/>
      <c r="F71" s="126"/>
      <c r="G71" s="79" t="str">
        <f>VLOOKUP(H71,Hoja1!A$1:G$445,2,0)</f>
        <v>NATURALEZA DE LA TAREA</v>
      </c>
      <c r="H71" s="80" t="s">
        <v>76</v>
      </c>
      <c r="I71" s="79" t="str">
        <f>VLOOKUP(H71,Hoja1!A$2:G$445,3,0)</f>
        <v>ESTRÉS,  TRANSTORNOS DEL SUEÑO</v>
      </c>
      <c r="J71" s="81" t="s">
        <v>1198</v>
      </c>
      <c r="K71" s="79" t="str">
        <f>VLOOKUP(H71,Hoja1!A$2:G$445,4,0)</f>
        <v>N/A</v>
      </c>
      <c r="L71" s="79" t="str">
        <f>VLOOKUP(H71,Hoja1!A$2:G$445,5,0)</f>
        <v>PVE PSICOSOCIAL</v>
      </c>
      <c r="M71" s="81">
        <v>2</v>
      </c>
      <c r="N71" s="82">
        <v>3</v>
      </c>
      <c r="O71" s="82">
        <v>10</v>
      </c>
      <c r="P71" s="82">
        <f t="shared" si="16"/>
        <v>6</v>
      </c>
      <c r="Q71" s="82">
        <f t="shared" si="17"/>
        <v>60</v>
      </c>
      <c r="R71" s="80" t="str">
        <f t="shared" si="18"/>
        <v>M-6</v>
      </c>
      <c r="S71" s="83" t="str">
        <f t="shared" si="15"/>
        <v>III</v>
      </c>
      <c r="T71" s="83" t="str">
        <f t="shared" si="19"/>
        <v>Mejorable</v>
      </c>
      <c r="U71" s="129"/>
      <c r="V71" s="79" t="str">
        <f>VLOOKUP(H71,Hoja1!A$2:G$445,6,0)</f>
        <v>ESTRÉS</v>
      </c>
      <c r="W71" s="85"/>
      <c r="X71" s="85"/>
      <c r="Y71" s="85"/>
      <c r="Z71" s="86"/>
      <c r="AA71" s="86" t="str">
        <f>VLOOKUP(H71,Hoja1!A$2:G$445,7,0)</f>
        <v>N/A</v>
      </c>
      <c r="AB71" s="132" t="s">
        <v>1206</v>
      </c>
      <c r="AC71" s="120"/>
      <c r="AD71" s="14"/>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c r="DL71" s="12"/>
      <c r="DM71" s="12"/>
      <c r="DN71" s="12"/>
      <c r="DO71" s="12"/>
      <c r="DP71" s="12"/>
      <c r="DQ71" s="12"/>
      <c r="DR71" s="12"/>
      <c r="DS71" s="12"/>
      <c r="DT71" s="12"/>
      <c r="DU71" s="12"/>
      <c r="DV71" s="12"/>
      <c r="DW71" s="12"/>
      <c r="DX71" s="12"/>
      <c r="DY71" s="12"/>
      <c r="DZ71" s="12"/>
      <c r="EA71" s="12"/>
      <c r="EB71" s="12"/>
      <c r="EC71" s="12"/>
      <c r="ED71" s="12"/>
      <c r="EE71" s="12"/>
      <c r="EF71" s="12"/>
      <c r="EG71" s="12"/>
      <c r="EH71" s="12"/>
      <c r="EI71" s="12"/>
      <c r="EJ71" s="12"/>
      <c r="EK71" s="12"/>
      <c r="EL71" s="12"/>
      <c r="EM71" s="12"/>
      <c r="EN71" s="12"/>
      <c r="EO71" s="12"/>
      <c r="EP71" s="12"/>
      <c r="EQ71" s="12"/>
      <c r="ER71" s="12"/>
      <c r="ES71" s="12"/>
      <c r="ET71" s="15"/>
    </row>
    <row r="72" spans="1:150" s="13" customFormat="1" ht="34.5" customHeight="1">
      <c r="A72" s="170"/>
      <c r="B72" s="170"/>
      <c r="C72" s="120"/>
      <c r="D72" s="123"/>
      <c r="E72" s="126"/>
      <c r="F72" s="126"/>
      <c r="G72" s="79" t="str">
        <f>VLOOKUP(H72,Hoja1!A$1:G$445,2,0)</f>
        <v xml:space="preserve"> ALTA CONCENTRACIÓN</v>
      </c>
      <c r="H72" s="80" t="s">
        <v>88</v>
      </c>
      <c r="I72" s="79" t="str">
        <f>VLOOKUP(H72,Hoja1!A$2:G$445,3,0)</f>
        <v>ESTRÉS, DEPRESIÓN, TRANSTORNOS DEL SUEÑO, AUSENCIA DE ATENCIÓN</v>
      </c>
      <c r="J72" s="81" t="s">
        <v>1198</v>
      </c>
      <c r="K72" s="79" t="str">
        <f>VLOOKUP(H72,Hoja1!A$2:G$445,4,0)</f>
        <v>N/A</v>
      </c>
      <c r="L72" s="79" t="str">
        <f>VLOOKUP(H72,Hoja1!A$2:G$445,5,0)</f>
        <v>PVE PSICOSOCIAL</v>
      </c>
      <c r="M72" s="81">
        <v>2</v>
      </c>
      <c r="N72" s="82">
        <v>2</v>
      </c>
      <c r="O72" s="82">
        <v>10</v>
      </c>
      <c r="P72" s="82">
        <f t="shared" si="16"/>
        <v>4</v>
      </c>
      <c r="Q72" s="82">
        <f t="shared" si="17"/>
        <v>40</v>
      </c>
      <c r="R72" s="80" t="str">
        <f t="shared" si="18"/>
        <v>B-4</v>
      </c>
      <c r="S72" s="83" t="str">
        <f t="shared" si="15"/>
        <v>III</v>
      </c>
      <c r="T72" s="83" t="str">
        <f t="shared" si="19"/>
        <v>Mejorable</v>
      </c>
      <c r="U72" s="129"/>
      <c r="V72" s="79" t="str">
        <f>VLOOKUP(H72,Hoja1!A$2:G$445,6,0)</f>
        <v>ESTRÉS, ALTERACIÓN DEL SISTEMA NERVIOSO</v>
      </c>
      <c r="W72" s="85"/>
      <c r="X72" s="85"/>
      <c r="Y72" s="85"/>
      <c r="Z72" s="86"/>
      <c r="AA72" s="86" t="str">
        <f>VLOOKUP(H72,Hoja1!A$2:G$445,7,0)</f>
        <v>N/A</v>
      </c>
      <c r="AB72" s="132"/>
      <c r="AC72" s="120"/>
      <c r="AD72" s="14"/>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5"/>
    </row>
    <row r="73" spans="1:150" s="13" customFormat="1" ht="51">
      <c r="A73" s="170"/>
      <c r="B73" s="170"/>
      <c r="C73" s="120"/>
      <c r="D73" s="123"/>
      <c r="E73" s="126"/>
      <c r="F73" s="126"/>
      <c r="G73" s="79" t="str">
        <f>VLOOKUP(H73,Hoja1!A$1:G$445,2,0)</f>
        <v>Forzadas, Prolongadas</v>
      </c>
      <c r="H73" s="80" t="s">
        <v>40</v>
      </c>
      <c r="I73" s="79" t="str">
        <f>VLOOKUP(H73,Hoja1!A$2:G$445,3,0)</f>
        <v xml:space="preserve">Lesiones osteomusculares, lesiones osteoarticulares
</v>
      </c>
      <c r="J73" s="81" t="s">
        <v>1199</v>
      </c>
      <c r="K73" s="79" t="str">
        <f>VLOOKUP(H73,Hoja1!A$2:G$445,4,0)</f>
        <v>Inspecciones planeadas e inspecciones no planeadas, procedimientos de programas de seguridad y salud en el trabajo</v>
      </c>
      <c r="L73" s="79" t="str">
        <f>VLOOKUP(H73,Hoja1!A$2:G$445,5,0)</f>
        <v>PVE Biomecánico, programa pausas activas, exámenes periódicos, recomendaciones, control de posturas</v>
      </c>
      <c r="M73" s="81">
        <v>2</v>
      </c>
      <c r="N73" s="82">
        <v>3</v>
      </c>
      <c r="O73" s="82">
        <v>10</v>
      </c>
      <c r="P73" s="82">
        <f t="shared" si="16"/>
        <v>6</v>
      </c>
      <c r="Q73" s="82">
        <f t="shared" si="17"/>
        <v>60</v>
      </c>
      <c r="R73" s="80" t="str">
        <f t="shared" si="18"/>
        <v>M-6</v>
      </c>
      <c r="S73" s="83" t="str">
        <f t="shared" si="15"/>
        <v>III</v>
      </c>
      <c r="T73" s="83" t="str">
        <f t="shared" si="19"/>
        <v>Mejorable</v>
      </c>
      <c r="U73" s="129"/>
      <c r="V73" s="79" t="str">
        <f>VLOOKUP(H73,Hoja1!A$2:G$445,6,0)</f>
        <v>Enfermedades Osteomusculares</v>
      </c>
      <c r="W73" s="85"/>
      <c r="X73" s="85"/>
      <c r="Y73" s="85"/>
      <c r="Z73" s="86"/>
      <c r="AA73" s="86" t="str">
        <f>VLOOKUP(H73,Hoja1!A$2:G$445,7,0)</f>
        <v>Prevención en lesiones osteomusculares, líderes de pausas activas</v>
      </c>
      <c r="AB73" s="132" t="s">
        <v>1207</v>
      </c>
      <c r="AC73" s="120"/>
      <c r="AD73" s="14"/>
      <c r="AE73" s="12"/>
      <c r="AF73" s="12"/>
      <c r="AG73" s="12"/>
      <c r="AH73" s="12"/>
      <c r="AI73" s="12"/>
      <c r="AJ73" s="12"/>
      <c r="AK73" s="12"/>
      <c r="AL73" s="12"/>
      <c r="AM73" s="12"/>
      <c r="AN73" s="12"/>
      <c r="AO73" s="12"/>
      <c r="AP73" s="12"/>
      <c r="AQ73" s="12"/>
      <c r="AR73" s="12"/>
      <c r="AS73" s="12"/>
      <c r="AT73" s="12"/>
      <c r="AU73" s="12"/>
      <c r="AV73" s="12"/>
      <c r="AW73" s="12"/>
      <c r="AX73" s="12"/>
      <c r="AY73" s="12"/>
      <c r="AZ73" s="12"/>
      <c r="BA73" s="12"/>
      <c r="BB73" s="12"/>
      <c r="BC73" s="12"/>
      <c r="BD73" s="12"/>
      <c r="BE73" s="12"/>
      <c r="BF73" s="12"/>
      <c r="BG73" s="12"/>
      <c r="BH73" s="12"/>
      <c r="BI73" s="12"/>
      <c r="BJ73" s="12"/>
      <c r="BK73" s="12"/>
      <c r="BL73" s="12"/>
      <c r="BM73" s="12"/>
      <c r="BN73" s="12"/>
      <c r="BO73" s="12"/>
      <c r="BP73" s="12"/>
      <c r="BQ73" s="12"/>
      <c r="BR73" s="12"/>
      <c r="BS73" s="12"/>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c r="CZ73" s="12"/>
      <c r="DA73" s="12"/>
      <c r="DB73" s="12"/>
      <c r="DC73" s="12"/>
      <c r="DD73" s="12"/>
      <c r="DE73" s="12"/>
      <c r="DF73" s="12"/>
      <c r="DG73" s="12"/>
      <c r="DH73" s="12"/>
      <c r="DI73" s="12"/>
      <c r="DJ73" s="12"/>
      <c r="DK73" s="12"/>
      <c r="DL73" s="12"/>
      <c r="DM73" s="12"/>
      <c r="DN73" s="12"/>
      <c r="DO73" s="12"/>
      <c r="DP73" s="12"/>
      <c r="DQ73" s="12"/>
      <c r="DR73" s="12"/>
      <c r="DS73" s="12"/>
      <c r="DT73" s="12"/>
      <c r="DU73" s="12"/>
      <c r="DV73" s="12"/>
      <c r="DW73" s="12"/>
      <c r="DX73" s="12"/>
      <c r="DY73" s="12"/>
      <c r="DZ73" s="12"/>
      <c r="EA73" s="12"/>
      <c r="EB73" s="12"/>
      <c r="EC73" s="12"/>
      <c r="ED73" s="12"/>
      <c r="EE73" s="12"/>
      <c r="EF73" s="12"/>
      <c r="EG73" s="12"/>
      <c r="EH73" s="12"/>
      <c r="EI73" s="12"/>
      <c r="EJ73" s="12"/>
      <c r="EK73" s="12"/>
      <c r="EL73" s="12"/>
      <c r="EM73" s="12"/>
      <c r="EN73" s="12"/>
      <c r="EO73" s="12"/>
      <c r="EP73" s="12"/>
      <c r="EQ73" s="12"/>
      <c r="ER73" s="12"/>
      <c r="ES73" s="12"/>
      <c r="ET73" s="15"/>
    </row>
    <row r="74" spans="1:150" s="13" customFormat="1" ht="38.25">
      <c r="A74" s="170"/>
      <c r="B74" s="170"/>
      <c r="C74" s="120"/>
      <c r="D74" s="123"/>
      <c r="E74" s="126"/>
      <c r="F74" s="126"/>
      <c r="G74" s="79" t="str">
        <f>VLOOKUP(H74,Hoja1!A$1:G$445,2,0)</f>
        <v>Higiene Muscular</v>
      </c>
      <c r="H74" s="80" t="s">
        <v>483</v>
      </c>
      <c r="I74" s="79" t="str">
        <f>VLOOKUP(H74,Hoja1!A$2:G$445,3,0)</f>
        <v>Lesiones Musculoesqueléticas</v>
      </c>
      <c r="J74" s="81" t="s">
        <v>1199</v>
      </c>
      <c r="K74" s="79" t="str">
        <f>VLOOKUP(H74,Hoja1!A$2:G$445,4,0)</f>
        <v>N/A</v>
      </c>
      <c r="L74" s="79" t="str">
        <f>VLOOKUP(H74,Hoja1!A$2:G$445,5,0)</f>
        <v>N/A</v>
      </c>
      <c r="M74" s="81">
        <v>2</v>
      </c>
      <c r="N74" s="82">
        <v>3</v>
      </c>
      <c r="O74" s="82">
        <v>10</v>
      </c>
      <c r="P74" s="82">
        <f t="shared" si="16"/>
        <v>6</v>
      </c>
      <c r="Q74" s="82">
        <f t="shared" si="17"/>
        <v>60</v>
      </c>
      <c r="R74" s="80" t="str">
        <f t="shared" si="18"/>
        <v>M-6</v>
      </c>
      <c r="S74" s="83" t="str">
        <f t="shared" si="15"/>
        <v>III</v>
      </c>
      <c r="T74" s="83" t="str">
        <f t="shared" si="19"/>
        <v>Mejorable</v>
      </c>
      <c r="U74" s="129"/>
      <c r="V74" s="79" t="str">
        <f>VLOOKUP(H74,Hoja1!A$2:G$445,6,0)</f>
        <v xml:space="preserve">Enfermedades Osteomusculares
</v>
      </c>
      <c r="W74" s="85"/>
      <c r="X74" s="85"/>
      <c r="Y74" s="85"/>
      <c r="Z74" s="86"/>
      <c r="AA74" s="86" t="str">
        <f>VLOOKUP(H74,Hoja1!A$2:G$445,7,0)</f>
        <v>Prevención en lesiones osteomusculares, líderes de pausas activas</v>
      </c>
      <c r="AB74" s="132"/>
      <c r="AC74" s="120"/>
      <c r="AD74" s="14"/>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c r="BE74" s="12"/>
      <c r="BF74" s="12"/>
      <c r="BG74" s="12"/>
      <c r="BH74" s="12"/>
      <c r="BI74" s="12"/>
      <c r="BJ74" s="12"/>
      <c r="BK74" s="12"/>
      <c r="BL74" s="12"/>
      <c r="BM74" s="12"/>
      <c r="BN74" s="12"/>
      <c r="BO74" s="12"/>
      <c r="BP74" s="12"/>
      <c r="BQ74" s="12"/>
      <c r="BR74" s="12"/>
      <c r="BS74" s="12"/>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c r="CZ74" s="12"/>
      <c r="DA74" s="12"/>
      <c r="DB74" s="12"/>
      <c r="DC74" s="12"/>
      <c r="DD74" s="12"/>
      <c r="DE74" s="12"/>
      <c r="DF74" s="12"/>
      <c r="DG74" s="12"/>
      <c r="DH74" s="12"/>
      <c r="DI74" s="12"/>
      <c r="DJ74" s="12"/>
      <c r="DK74" s="12"/>
      <c r="DL74" s="12"/>
      <c r="DM74" s="12"/>
      <c r="DN74" s="12"/>
      <c r="DO74" s="12"/>
      <c r="DP74" s="12"/>
      <c r="DQ74" s="12"/>
      <c r="DR74" s="12"/>
      <c r="DS74" s="12"/>
      <c r="DT74" s="12"/>
      <c r="DU74" s="12"/>
      <c r="DV74" s="12"/>
      <c r="DW74" s="12"/>
      <c r="DX74" s="12"/>
      <c r="DY74" s="12"/>
      <c r="DZ74" s="12"/>
      <c r="EA74" s="12"/>
      <c r="EB74" s="12"/>
      <c r="EC74" s="12"/>
      <c r="ED74" s="12"/>
      <c r="EE74" s="12"/>
      <c r="EF74" s="12"/>
      <c r="EG74" s="12"/>
      <c r="EH74" s="12"/>
      <c r="EI74" s="12"/>
      <c r="EJ74" s="12"/>
      <c r="EK74" s="12"/>
      <c r="EL74" s="12"/>
      <c r="EM74" s="12"/>
      <c r="EN74" s="12"/>
      <c r="EO74" s="12"/>
      <c r="EP74" s="12"/>
      <c r="EQ74" s="12"/>
      <c r="ER74" s="12"/>
      <c r="ES74" s="12"/>
      <c r="ET74" s="15"/>
    </row>
    <row r="75" spans="1:150" s="13" customFormat="1" ht="63.75">
      <c r="A75" s="170"/>
      <c r="B75" s="170"/>
      <c r="C75" s="120"/>
      <c r="D75" s="123"/>
      <c r="E75" s="126"/>
      <c r="F75" s="126"/>
      <c r="G75" s="79" t="str">
        <f>VLOOKUP(H75,Hoja1!A$1:G$445,2,0)</f>
        <v>Atropellamiento, Envestir</v>
      </c>
      <c r="H75" s="80" t="s">
        <v>1187</v>
      </c>
      <c r="I75" s="79" t="str">
        <f>VLOOKUP(H75,Hoja1!A$2:G$445,3,0)</f>
        <v>Lesiones, pérdidas materiales, muerte</v>
      </c>
      <c r="J75" s="81" t="s">
        <v>1198</v>
      </c>
      <c r="K75" s="79" t="str">
        <f>VLOOKUP(H75,Hoja1!A$2:G$445,4,0)</f>
        <v>Inspecciones planeadas e inspecciones no planeadas, procedimientos de programas de seguridad y salud en el trabajo</v>
      </c>
      <c r="L75" s="79" t="str">
        <f>VLOOKUP(H75,Hoja1!A$2:G$445,5,0)</f>
        <v>Programa de seguridad vial, señalización</v>
      </c>
      <c r="M75" s="81">
        <v>2</v>
      </c>
      <c r="N75" s="82">
        <v>1</v>
      </c>
      <c r="O75" s="82">
        <v>60</v>
      </c>
      <c r="P75" s="82">
        <f t="shared" si="16"/>
        <v>2</v>
      </c>
      <c r="Q75" s="82">
        <f t="shared" si="17"/>
        <v>120</v>
      </c>
      <c r="R75" s="80" t="str">
        <f t="shared" si="18"/>
        <v>B-2</v>
      </c>
      <c r="S75" s="83" t="str">
        <f t="shared" si="15"/>
        <v>III</v>
      </c>
      <c r="T75" s="83" t="str">
        <f t="shared" si="19"/>
        <v>Mejorable</v>
      </c>
      <c r="U75" s="129"/>
      <c r="V75" s="79" t="str">
        <f>VLOOKUP(H75,Hoja1!A$2:G$445,6,0)</f>
        <v>Muerte</v>
      </c>
      <c r="W75" s="85"/>
      <c r="X75" s="85"/>
      <c r="Y75" s="85"/>
      <c r="Z75" s="86"/>
      <c r="AA75" s="86" t="str">
        <f>VLOOKUP(H75,Hoja1!A$2:G$445,7,0)</f>
        <v>Seguridad vial y manejo defensivo, aseguramiento de áreas de trabajo</v>
      </c>
      <c r="AB75" s="85" t="s">
        <v>1208</v>
      </c>
      <c r="AC75" s="120"/>
      <c r="AD75" s="14"/>
      <c r="AE75" s="12"/>
      <c r="AF75" s="12"/>
      <c r="AG75" s="12"/>
      <c r="AH75" s="12"/>
      <c r="AI75" s="12"/>
      <c r="AJ75" s="12"/>
      <c r="AK75" s="12"/>
      <c r="AL75" s="12"/>
      <c r="AM75" s="12"/>
      <c r="AN75" s="12"/>
      <c r="AO75" s="12"/>
      <c r="AP75" s="12"/>
      <c r="AQ75" s="12"/>
      <c r="AR75" s="12"/>
      <c r="AS75" s="12"/>
      <c r="AT75" s="12"/>
      <c r="AU75" s="12"/>
      <c r="AV75" s="12"/>
      <c r="AW75" s="12"/>
      <c r="AX75" s="12"/>
      <c r="AY75" s="12"/>
      <c r="AZ75" s="12"/>
      <c r="BA75" s="12"/>
      <c r="BB75" s="12"/>
      <c r="BC75" s="12"/>
      <c r="BD75" s="12"/>
      <c r="BE75" s="12"/>
      <c r="BF75" s="12"/>
      <c r="BG75" s="12"/>
      <c r="BH75" s="12"/>
      <c r="BI75" s="12"/>
      <c r="BJ75" s="12"/>
      <c r="BK75" s="12"/>
      <c r="BL75" s="12"/>
      <c r="BM75" s="12"/>
      <c r="BN75" s="12"/>
      <c r="BO75" s="12"/>
      <c r="BP75" s="12"/>
      <c r="BQ75" s="12"/>
      <c r="BR75" s="12"/>
      <c r="BS75" s="12"/>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c r="CZ75" s="12"/>
      <c r="DA75" s="12"/>
      <c r="DB75" s="12"/>
      <c r="DC75" s="12"/>
      <c r="DD75" s="12"/>
      <c r="DE75" s="12"/>
      <c r="DF75" s="12"/>
      <c r="DG75" s="12"/>
      <c r="DH75" s="12"/>
      <c r="DI75" s="12"/>
      <c r="DJ75" s="12"/>
      <c r="DK75" s="12"/>
      <c r="DL75" s="12"/>
      <c r="DM75" s="12"/>
      <c r="DN75" s="12"/>
      <c r="DO75" s="12"/>
      <c r="DP75" s="12"/>
      <c r="DQ75" s="12"/>
      <c r="DR75" s="12"/>
      <c r="DS75" s="12"/>
      <c r="DT75" s="12"/>
      <c r="DU75" s="12"/>
      <c r="DV75" s="12"/>
      <c r="DW75" s="12"/>
      <c r="DX75" s="12"/>
      <c r="DY75" s="12"/>
      <c r="DZ75" s="12"/>
      <c r="EA75" s="12"/>
      <c r="EB75" s="12"/>
      <c r="EC75" s="12"/>
      <c r="ED75" s="12"/>
      <c r="EE75" s="12"/>
      <c r="EF75" s="12"/>
      <c r="EG75" s="12"/>
      <c r="EH75" s="12"/>
      <c r="EI75" s="12"/>
      <c r="EJ75" s="12"/>
      <c r="EK75" s="12"/>
      <c r="EL75" s="12"/>
      <c r="EM75" s="12"/>
      <c r="EN75" s="12"/>
      <c r="EO75" s="12"/>
      <c r="EP75" s="12"/>
      <c r="EQ75" s="12"/>
      <c r="ER75" s="12"/>
      <c r="ES75" s="12"/>
      <c r="ET75" s="15"/>
    </row>
    <row r="76" spans="1:150" s="13" customFormat="1" ht="51">
      <c r="A76" s="170"/>
      <c r="B76" s="170"/>
      <c r="C76" s="120"/>
      <c r="D76" s="123"/>
      <c r="E76" s="126"/>
      <c r="F76" s="126"/>
      <c r="G76" s="79" t="str">
        <f>VLOOKUP(H76,Hoja1!A$1:G$445,2,0)</f>
        <v>Inadecuadas conexiones eléctricas-saturación en tomas de energía</v>
      </c>
      <c r="H76" s="80" t="s">
        <v>566</v>
      </c>
      <c r="I76" s="79" t="str">
        <f>VLOOKUP(H76,Hoja1!A$2:G$445,3,0)</f>
        <v>Quemaduras, electrocución, muerte</v>
      </c>
      <c r="J76" s="81" t="s">
        <v>1198</v>
      </c>
      <c r="K76" s="79" t="str">
        <f>VLOOKUP(H76,Hoja1!A$2:G$445,4,0)</f>
        <v>Inspecciones planeadas e inspecciones no planeadas, procedimientos de programas de seguridad y salud en el trabajo</v>
      </c>
      <c r="L76" s="79" t="str">
        <f>VLOOKUP(H76,Hoja1!A$2:G$445,5,0)</f>
        <v>E.P.P. Bota dieléctrica, Casco dieléctrico</v>
      </c>
      <c r="M76" s="81">
        <v>2</v>
      </c>
      <c r="N76" s="82">
        <v>1</v>
      </c>
      <c r="O76" s="82">
        <v>60</v>
      </c>
      <c r="P76" s="82">
        <f t="shared" si="16"/>
        <v>2</v>
      </c>
      <c r="Q76" s="82">
        <f t="shared" si="17"/>
        <v>120</v>
      </c>
      <c r="R76" s="80" t="str">
        <f t="shared" si="18"/>
        <v>B-2</v>
      </c>
      <c r="S76" s="83" t="str">
        <f t="shared" si="15"/>
        <v>III</v>
      </c>
      <c r="T76" s="83" t="str">
        <f t="shared" si="19"/>
        <v>Mejorable</v>
      </c>
      <c r="U76" s="129"/>
      <c r="V76" s="79" t="str">
        <f>VLOOKUP(H76,Hoja1!A$2:G$445,6,0)</f>
        <v>Muerte</v>
      </c>
      <c r="W76" s="85"/>
      <c r="X76" s="85"/>
      <c r="Y76" s="85"/>
      <c r="Z76" s="86"/>
      <c r="AA76" s="86" t="str">
        <f>VLOOKUP(H76,Hoja1!A$2:G$445,7,0)</f>
        <v>Uso y manejo adecuado de E.P.P., actos y condiciones inseguras</v>
      </c>
      <c r="AB76" s="85" t="s">
        <v>1209</v>
      </c>
      <c r="AC76" s="120"/>
      <c r="AD76" s="14"/>
      <c r="AE76" s="12"/>
      <c r="AF76" s="12"/>
      <c r="AG76" s="12"/>
      <c r="AH76" s="12"/>
      <c r="AI76" s="12"/>
      <c r="AJ76" s="12"/>
      <c r="AK76" s="12"/>
      <c r="AL76" s="12"/>
      <c r="AM76" s="12"/>
      <c r="AN76" s="12"/>
      <c r="AO76" s="12"/>
      <c r="AP76" s="12"/>
      <c r="AQ76" s="12"/>
      <c r="AR76" s="12"/>
      <c r="AS76" s="12"/>
      <c r="AT76" s="12"/>
      <c r="AU76" s="12"/>
      <c r="AV76" s="12"/>
      <c r="AW76" s="12"/>
      <c r="AX76" s="12"/>
      <c r="AY76" s="12"/>
      <c r="AZ76" s="12"/>
      <c r="BA76" s="12"/>
      <c r="BB76" s="12"/>
      <c r="BC76" s="12"/>
      <c r="BD76" s="12"/>
      <c r="BE76" s="12"/>
      <c r="BF76" s="12"/>
      <c r="BG76" s="12"/>
      <c r="BH76" s="12"/>
      <c r="BI76" s="12"/>
      <c r="BJ76" s="12"/>
      <c r="BK76" s="12"/>
      <c r="BL76" s="12"/>
      <c r="BM76" s="12"/>
      <c r="BN76" s="12"/>
      <c r="BO76" s="12"/>
      <c r="BP76" s="12"/>
      <c r="BQ76" s="12"/>
      <c r="BR76" s="12"/>
      <c r="BS76" s="12"/>
      <c r="BT76" s="12"/>
      <c r="BU76" s="12"/>
      <c r="BV76" s="12"/>
      <c r="BW76" s="12"/>
      <c r="BX76" s="12"/>
      <c r="BY76" s="12"/>
      <c r="BZ76" s="12"/>
      <c r="CA76" s="12"/>
      <c r="CB76" s="12"/>
      <c r="CC76" s="12"/>
      <c r="CD76" s="12"/>
      <c r="CE76" s="12"/>
      <c r="CF76" s="12"/>
      <c r="CG76" s="12"/>
      <c r="CH76" s="12"/>
      <c r="CI76" s="12"/>
      <c r="CJ76" s="12"/>
      <c r="CK76" s="12"/>
      <c r="CL76" s="12"/>
      <c r="CM76" s="12"/>
      <c r="CN76" s="12"/>
      <c r="CO76" s="12"/>
      <c r="CP76" s="12"/>
      <c r="CQ76" s="12"/>
      <c r="CR76" s="12"/>
      <c r="CS76" s="12"/>
      <c r="CT76" s="12"/>
      <c r="CU76" s="12"/>
      <c r="CV76" s="12"/>
      <c r="CW76" s="12"/>
      <c r="CX76" s="12"/>
      <c r="CY76" s="12"/>
      <c r="CZ76" s="12"/>
      <c r="DA76" s="12"/>
      <c r="DB76" s="12"/>
      <c r="DC76" s="12"/>
      <c r="DD76" s="12"/>
      <c r="DE76" s="12"/>
      <c r="DF76" s="12"/>
      <c r="DG76" s="12"/>
      <c r="DH76" s="12"/>
      <c r="DI76" s="12"/>
      <c r="DJ76" s="12"/>
      <c r="DK76" s="12"/>
      <c r="DL76" s="12"/>
      <c r="DM76" s="12"/>
      <c r="DN76" s="12"/>
      <c r="DO76" s="12"/>
      <c r="DP76" s="12"/>
      <c r="DQ76" s="12"/>
      <c r="DR76" s="12"/>
      <c r="DS76" s="12"/>
      <c r="DT76" s="12"/>
      <c r="DU76" s="12"/>
      <c r="DV76" s="12"/>
      <c r="DW76" s="12"/>
      <c r="DX76" s="12"/>
      <c r="DY76" s="12"/>
      <c r="DZ76" s="12"/>
      <c r="EA76" s="12"/>
      <c r="EB76" s="12"/>
      <c r="EC76" s="12"/>
      <c r="ED76" s="12"/>
      <c r="EE76" s="12"/>
      <c r="EF76" s="12"/>
      <c r="EG76" s="12"/>
      <c r="EH76" s="12"/>
      <c r="EI76" s="12"/>
      <c r="EJ76" s="12"/>
      <c r="EK76" s="12"/>
      <c r="EL76" s="12"/>
      <c r="EM76" s="12"/>
      <c r="EN76" s="12"/>
      <c r="EO76" s="12"/>
      <c r="EP76" s="12"/>
      <c r="EQ76" s="12"/>
      <c r="ER76" s="12"/>
      <c r="ES76" s="12"/>
      <c r="ET76" s="15"/>
    </row>
    <row r="77" spans="1:150" s="13" customFormat="1" ht="63.75">
      <c r="A77" s="170"/>
      <c r="B77" s="170"/>
      <c r="C77" s="120"/>
      <c r="D77" s="123"/>
      <c r="E77" s="126"/>
      <c r="F77" s="126"/>
      <c r="G77" s="79" t="str">
        <f>VLOOKUP(H77,Hoja1!A$1:G$445,2,0)</f>
        <v>Ingreso a pozos, Red de acueducto o excavaciones</v>
      </c>
      <c r="H77" s="80" t="s">
        <v>571</v>
      </c>
      <c r="I77" s="79" t="str">
        <f>VLOOKUP(H77,Hoja1!A$2:G$445,3,0)</f>
        <v>Intoxicación, asfixicia, daños vías resiratorias, muerte</v>
      </c>
      <c r="J77" s="81" t="s">
        <v>1198</v>
      </c>
      <c r="K77" s="79" t="str">
        <f>VLOOKUP(H77,Hoja1!A$2:G$445,4,0)</f>
        <v>Inspecciones planeadas e inspecciones no planeadas, procedimientos de programas de seguridad y salud en el trabajo</v>
      </c>
      <c r="L77" s="79" t="str">
        <f>VLOOKUP(H77,Hoja1!A$2:G$445,5,0)</f>
        <v>E.P.P. Colectivos, Tripoide</v>
      </c>
      <c r="M77" s="81">
        <v>2</v>
      </c>
      <c r="N77" s="82">
        <v>1</v>
      </c>
      <c r="O77" s="82">
        <v>100</v>
      </c>
      <c r="P77" s="82">
        <f t="shared" si="16"/>
        <v>2</v>
      </c>
      <c r="Q77" s="82">
        <f t="shared" si="17"/>
        <v>200</v>
      </c>
      <c r="R77" s="80" t="str">
        <f t="shared" si="18"/>
        <v>B-2</v>
      </c>
      <c r="S77" s="83" t="str">
        <f t="shared" si="15"/>
        <v>II</v>
      </c>
      <c r="T77" s="83" t="str">
        <f t="shared" si="19"/>
        <v>No Aceptable o Aceptable Con Control Especifico</v>
      </c>
      <c r="U77" s="129"/>
      <c r="V77" s="79" t="str">
        <f>VLOOKUP(H77,Hoja1!A$2:G$445,6,0)</f>
        <v>Muerte</v>
      </c>
      <c r="W77" s="85"/>
      <c r="X77" s="85"/>
      <c r="Y77" s="85"/>
      <c r="Z77" s="86"/>
      <c r="AA77" s="86" t="str">
        <f>VLOOKUP(H77,Hoja1!A$2:G$445,7,0)</f>
        <v>Trabajo seguro en espacios confinados y manejo de medidores de gases, diligenciamiento de permisos de trabajos, uso y manejo adecuado de E.P.P.</v>
      </c>
      <c r="AB77" s="85" t="s">
        <v>1210</v>
      </c>
      <c r="AC77" s="120"/>
      <c r="AD77" s="14"/>
      <c r="AE77" s="12"/>
      <c r="AF77" s="12"/>
      <c r="AG77" s="12"/>
      <c r="AH77" s="12"/>
      <c r="AI77" s="12"/>
      <c r="AJ77" s="12"/>
      <c r="AK77" s="12"/>
      <c r="AL77" s="12"/>
      <c r="AM77" s="12"/>
      <c r="AN77" s="12"/>
      <c r="AO77" s="12"/>
      <c r="AP77" s="12"/>
      <c r="AQ77" s="12"/>
      <c r="AR77" s="12"/>
      <c r="AS77" s="12"/>
      <c r="AT77" s="12"/>
      <c r="AU77" s="12"/>
      <c r="AV77" s="12"/>
      <c r="AW77" s="12"/>
      <c r="AX77" s="12"/>
      <c r="AY77" s="12"/>
      <c r="AZ77" s="12"/>
      <c r="BA77" s="12"/>
      <c r="BB77" s="12"/>
      <c r="BC77" s="12"/>
      <c r="BD77" s="12"/>
      <c r="BE77" s="12"/>
      <c r="BF77" s="12"/>
      <c r="BG77" s="12"/>
      <c r="BH77" s="12"/>
      <c r="BI77" s="12"/>
      <c r="BJ77" s="12"/>
      <c r="BK77" s="12"/>
      <c r="BL77" s="12"/>
      <c r="BM77" s="12"/>
      <c r="BN77" s="12"/>
      <c r="BO77" s="12"/>
      <c r="BP77" s="12"/>
      <c r="BQ77" s="12"/>
      <c r="BR77" s="12"/>
      <c r="BS77" s="12"/>
      <c r="BT77" s="12"/>
      <c r="BU77" s="12"/>
      <c r="BV77" s="12"/>
      <c r="BW77" s="12"/>
      <c r="BX77" s="12"/>
      <c r="BY77" s="12"/>
      <c r="BZ77" s="12"/>
      <c r="CA77" s="12"/>
      <c r="CB77" s="12"/>
      <c r="CC77" s="12"/>
      <c r="CD77" s="12"/>
      <c r="CE77" s="12"/>
      <c r="CF77" s="12"/>
      <c r="CG77" s="12"/>
      <c r="CH77" s="12"/>
      <c r="CI77" s="12"/>
      <c r="CJ77" s="12"/>
      <c r="CK77" s="12"/>
      <c r="CL77" s="12"/>
      <c r="CM77" s="12"/>
      <c r="CN77" s="12"/>
      <c r="CO77" s="12"/>
      <c r="CP77" s="12"/>
      <c r="CQ77" s="12"/>
      <c r="CR77" s="12"/>
      <c r="CS77" s="12"/>
      <c r="CT77" s="12"/>
      <c r="CU77" s="12"/>
      <c r="CV77" s="12"/>
      <c r="CW77" s="12"/>
      <c r="CX77" s="12"/>
      <c r="CY77" s="12"/>
      <c r="CZ77" s="12"/>
      <c r="DA77" s="12"/>
      <c r="DB77" s="12"/>
      <c r="DC77" s="12"/>
      <c r="DD77" s="12"/>
      <c r="DE77" s="12"/>
      <c r="DF77" s="12"/>
      <c r="DG77" s="12"/>
      <c r="DH77" s="12"/>
      <c r="DI77" s="12"/>
      <c r="DJ77" s="12"/>
      <c r="DK77" s="12"/>
      <c r="DL77" s="12"/>
      <c r="DM77" s="12"/>
      <c r="DN77" s="12"/>
      <c r="DO77" s="12"/>
      <c r="DP77" s="12"/>
      <c r="DQ77" s="12"/>
      <c r="DR77" s="12"/>
      <c r="DS77" s="12"/>
      <c r="DT77" s="12"/>
      <c r="DU77" s="12"/>
      <c r="DV77" s="12"/>
      <c r="DW77" s="12"/>
      <c r="DX77" s="12"/>
      <c r="DY77" s="12"/>
      <c r="DZ77" s="12"/>
      <c r="EA77" s="12"/>
      <c r="EB77" s="12"/>
      <c r="EC77" s="12"/>
      <c r="ED77" s="12"/>
      <c r="EE77" s="12"/>
      <c r="EF77" s="12"/>
      <c r="EG77" s="12"/>
      <c r="EH77" s="12"/>
      <c r="EI77" s="12"/>
      <c r="EJ77" s="12"/>
      <c r="EK77" s="12"/>
      <c r="EL77" s="12"/>
      <c r="EM77" s="12"/>
      <c r="EN77" s="12"/>
      <c r="EO77" s="12"/>
      <c r="EP77" s="12"/>
      <c r="EQ77" s="12"/>
      <c r="ER77" s="12"/>
      <c r="ES77" s="12"/>
      <c r="ET77" s="15"/>
    </row>
    <row r="78" spans="1:150" s="13" customFormat="1" ht="38.25">
      <c r="A78" s="170"/>
      <c r="B78" s="170"/>
      <c r="C78" s="120"/>
      <c r="D78" s="123"/>
      <c r="E78" s="126"/>
      <c r="F78" s="126"/>
      <c r="G78" s="79" t="str">
        <f>VLOOKUP(H78,Hoja1!A$1:G$445,2,0)</f>
        <v>Superficies de trabajo irregulares o deslizantes</v>
      </c>
      <c r="H78" s="80" t="s">
        <v>597</v>
      </c>
      <c r="I78" s="79" t="str">
        <f>VLOOKUP(H78,Hoja1!A$2:G$445,3,0)</f>
        <v>Caidas del mismo nivel, fracturas, golpe con objetos, caídas de objetos, obstrucción de rutas de evacuación</v>
      </c>
      <c r="J78" s="81" t="s">
        <v>1198</v>
      </c>
      <c r="K78" s="79" t="str">
        <f>VLOOKUP(H78,Hoja1!A$2:G$445,4,0)</f>
        <v>N/A</v>
      </c>
      <c r="L78" s="79" t="str">
        <f>VLOOKUP(H78,Hoja1!A$2:G$445,5,0)</f>
        <v>N/A</v>
      </c>
      <c r="M78" s="81">
        <v>2</v>
      </c>
      <c r="N78" s="82">
        <v>1</v>
      </c>
      <c r="O78" s="82">
        <v>25</v>
      </c>
      <c r="P78" s="82">
        <f t="shared" si="16"/>
        <v>2</v>
      </c>
      <c r="Q78" s="82">
        <f t="shared" si="17"/>
        <v>50</v>
      </c>
      <c r="R78" s="80" t="str">
        <f t="shared" si="18"/>
        <v>B-2</v>
      </c>
      <c r="S78" s="83" t="str">
        <f t="shared" si="15"/>
        <v>III</v>
      </c>
      <c r="T78" s="83" t="str">
        <f t="shared" si="19"/>
        <v>Mejorable</v>
      </c>
      <c r="U78" s="129"/>
      <c r="V78" s="79" t="str">
        <f>VLOOKUP(H78,Hoja1!A$2:G$445,6,0)</f>
        <v>Caídas de distinto nivel</v>
      </c>
      <c r="W78" s="85"/>
      <c r="X78" s="85"/>
      <c r="Y78" s="85"/>
      <c r="Z78" s="86"/>
      <c r="AA78" s="86" t="str">
        <f>VLOOKUP(H78,Hoja1!A$2:G$445,7,0)</f>
        <v>Pautas Básicas en orden y aseo en el lugar de trabajo, actos y condiciones inseguras</v>
      </c>
      <c r="AB78" s="85" t="s">
        <v>32</v>
      </c>
      <c r="AC78" s="120"/>
      <c r="AD78" s="14"/>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c r="DL78" s="12"/>
      <c r="DM78" s="12"/>
      <c r="DN78" s="12"/>
      <c r="DO78" s="12"/>
      <c r="DP78" s="12"/>
      <c r="DQ78" s="12"/>
      <c r="DR78" s="12"/>
      <c r="DS78" s="12"/>
      <c r="DT78" s="12"/>
      <c r="DU78" s="12"/>
      <c r="DV78" s="12"/>
      <c r="DW78" s="12"/>
      <c r="DX78" s="12"/>
      <c r="DY78" s="12"/>
      <c r="DZ78" s="12"/>
      <c r="EA78" s="12"/>
      <c r="EB78" s="12"/>
      <c r="EC78" s="12"/>
      <c r="ED78" s="12"/>
      <c r="EE78" s="12"/>
      <c r="EF78" s="12"/>
      <c r="EG78" s="12"/>
      <c r="EH78" s="12"/>
      <c r="EI78" s="12"/>
      <c r="EJ78" s="12"/>
      <c r="EK78" s="12"/>
      <c r="EL78" s="12"/>
      <c r="EM78" s="12"/>
      <c r="EN78" s="12"/>
      <c r="EO78" s="12"/>
      <c r="EP78" s="12"/>
      <c r="EQ78" s="12"/>
      <c r="ER78" s="12"/>
      <c r="ES78" s="12"/>
      <c r="ET78" s="15"/>
    </row>
    <row r="79" spans="1:150" s="13" customFormat="1" ht="63.75">
      <c r="A79" s="170"/>
      <c r="B79" s="170"/>
      <c r="C79" s="120"/>
      <c r="D79" s="123"/>
      <c r="E79" s="126"/>
      <c r="F79" s="126"/>
      <c r="G79" s="79" t="str">
        <f>VLOOKUP(H79,Hoja1!A$1:G$445,2,0)</f>
        <v>Herramientas Manuales</v>
      </c>
      <c r="H79" s="80" t="s">
        <v>606</v>
      </c>
      <c r="I79" s="79" t="str">
        <f>VLOOKUP(H79,Hoja1!A$2:G$445,3,0)</f>
        <v>Quemaduras, contusiones y lesiones</v>
      </c>
      <c r="J79" s="81" t="s">
        <v>1198</v>
      </c>
      <c r="K79" s="79" t="str">
        <f>VLOOKUP(H79,Hoja1!A$2:G$445,4,0)</f>
        <v>Inspecciones planeadas e inspecciones no planeadas, procedimientos de programas de seguridad y salud en el trabajo</v>
      </c>
      <c r="L79" s="79" t="str">
        <f>VLOOKUP(H79,Hoja1!A$2:G$445,5,0)</f>
        <v>E.P.P.</v>
      </c>
      <c r="M79" s="81">
        <v>2</v>
      </c>
      <c r="N79" s="82">
        <v>1</v>
      </c>
      <c r="O79" s="82">
        <v>25</v>
      </c>
      <c r="P79" s="82">
        <f t="shared" si="16"/>
        <v>2</v>
      </c>
      <c r="Q79" s="82">
        <f t="shared" si="17"/>
        <v>50</v>
      </c>
      <c r="R79" s="80" t="str">
        <f t="shared" si="18"/>
        <v>B-2</v>
      </c>
      <c r="S79" s="83" t="str">
        <f t="shared" si="15"/>
        <v>III</v>
      </c>
      <c r="T79" s="83" t="str">
        <f t="shared" si="19"/>
        <v>Mejorable</v>
      </c>
      <c r="U79" s="129"/>
      <c r="V79" s="79" t="str">
        <f>VLOOKUP(H79,Hoja1!A$2:G$445,6,0)</f>
        <v>Amputación</v>
      </c>
      <c r="W79" s="85"/>
      <c r="X79" s="85"/>
      <c r="Y79" s="85"/>
      <c r="Z79" s="86"/>
      <c r="AA79" s="86" t="str">
        <f>VLOOKUP(H79,Hoja1!A$2:G$445,7,0)</f>
        <v xml:space="preserve">
Uso y manejo adecuado de E.P.P., uso y manejo adecuado de herramientas manuales y/o máqinas y equipos</v>
      </c>
      <c r="AB79" s="85" t="s">
        <v>1211</v>
      </c>
      <c r="AC79" s="120"/>
      <c r="AD79" s="14"/>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c r="DL79" s="12"/>
      <c r="DM79" s="12"/>
      <c r="DN79" s="12"/>
      <c r="DO79" s="12"/>
      <c r="DP79" s="12"/>
      <c r="DQ79" s="12"/>
      <c r="DR79" s="12"/>
      <c r="DS79" s="12"/>
      <c r="DT79" s="12"/>
      <c r="DU79" s="12"/>
      <c r="DV79" s="12"/>
      <c r="DW79" s="12"/>
      <c r="DX79" s="12"/>
      <c r="DY79" s="12"/>
      <c r="DZ79" s="12"/>
      <c r="EA79" s="12"/>
      <c r="EB79" s="12"/>
      <c r="EC79" s="12"/>
      <c r="ED79" s="12"/>
      <c r="EE79" s="12"/>
      <c r="EF79" s="12"/>
      <c r="EG79" s="12"/>
      <c r="EH79" s="12"/>
      <c r="EI79" s="12"/>
      <c r="EJ79" s="12"/>
      <c r="EK79" s="12"/>
      <c r="EL79" s="12"/>
      <c r="EM79" s="12"/>
      <c r="EN79" s="12"/>
      <c r="EO79" s="12"/>
      <c r="EP79" s="12"/>
      <c r="EQ79" s="12"/>
      <c r="ER79" s="12"/>
      <c r="ES79" s="12"/>
      <c r="ET79" s="15"/>
    </row>
    <row r="80" spans="1:150" s="13" customFormat="1" ht="87" customHeight="1">
      <c r="A80" s="170"/>
      <c r="B80" s="170"/>
      <c r="C80" s="120"/>
      <c r="D80" s="123"/>
      <c r="E80" s="126"/>
      <c r="F80" s="126"/>
      <c r="G80" s="79" t="str">
        <f>VLOOKUP(H80,Hoja1!A$1:G$445,2,0)</f>
        <v>Atraco, golpiza, atentados y secuestrados</v>
      </c>
      <c r="H80" s="80" t="s">
        <v>57</v>
      </c>
      <c r="I80" s="79" t="str">
        <f>VLOOKUP(H80,Hoja1!A$2:G$445,3,0)</f>
        <v>Estrés, golpes, Secuestros</v>
      </c>
      <c r="J80" s="81" t="s">
        <v>1198</v>
      </c>
      <c r="K80" s="79" t="str">
        <f>VLOOKUP(H80,Hoja1!A$2:G$445,4,0)</f>
        <v>Inspecciones planeadas e inspecciones no planeadas, procedimientos de programas de seguridad y salud en el trabajo</v>
      </c>
      <c r="L80" s="79" t="str">
        <f>VLOOKUP(H80,Hoja1!A$2:G$445,5,0)</f>
        <v xml:space="preserve">Uniformes Corporativos, Caquetas corporativas, Carnetización
</v>
      </c>
      <c r="M80" s="81">
        <v>2</v>
      </c>
      <c r="N80" s="82">
        <v>1</v>
      </c>
      <c r="O80" s="82">
        <v>60</v>
      </c>
      <c r="P80" s="82">
        <f t="shared" si="16"/>
        <v>2</v>
      </c>
      <c r="Q80" s="82">
        <f t="shared" si="17"/>
        <v>120</v>
      </c>
      <c r="R80" s="80" t="str">
        <f t="shared" si="18"/>
        <v>B-2</v>
      </c>
      <c r="S80" s="83" t="str">
        <f t="shared" si="15"/>
        <v>III</v>
      </c>
      <c r="T80" s="83" t="str">
        <f t="shared" si="19"/>
        <v>Mejorable</v>
      </c>
      <c r="U80" s="129"/>
      <c r="V80" s="79" t="str">
        <f>VLOOKUP(H80,Hoja1!A$2:G$445,6,0)</f>
        <v>Secuestros</v>
      </c>
      <c r="W80" s="85"/>
      <c r="X80" s="85"/>
      <c r="Y80" s="85"/>
      <c r="Z80" s="86"/>
      <c r="AA80" s="86" t="str">
        <f>VLOOKUP(H80,Hoja1!A$2:G$445,7,0)</f>
        <v>N/A</v>
      </c>
      <c r="AB80" s="85" t="s">
        <v>1212</v>
      </c>
      <c r="AC80" s="120"/>
      <c r="AD80" s="14"/>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c r="DL80" s="12"/>
      <c r="DM80" s="12"/>
      <c r="DN80" s="12"/>
      <c r="DO80" s="12"/>
      <c r="DP80" s="12"/>
      <c r="DQ80" s="12"/>
      <c r="DR80" s="12"/>
      <c r="DS80" s="12"/>
      <c r="DT80" s="12"/>
      <c r="DU80" s="12"/>
      <c r="DV80" s="12"/>
      <c r="DW80" s="12"/>
      <c r="DX80" s="12"/>
      <c r="DY80" s="12"/>
      <c r="DZ80" s="12"/>
      <c r="EA80" s="12"/>
      <c r="EB80" s="12"/>
      <c r="EC80" s="12"/>
      <c r="ED80" s="12"/>
      <c r="EE80" s="12"/>
      <c r="EF80" s="12"/>
      <c r="EG80" s="12"/>
      <c r="EH80" s="12"/>
      <c r="EI80" s="12"/>
      <c r="EJ80" s="12"/>
      <c r="EK80" s="12"/>
      <c r="EL80" s="12"/>
      <c r="EM80" s="12"/>
      <c r="EN80" s="12"/>
      <c r="EO80" s="12"/>
      <c r="EP80" s="12"/>
      <c r="EQ80" s="12"/>
      <c r="ER80" s="12"/>
      <c r="ES80" s="12"/>
      <c r="ET80" s="15"/>
    </row>
    <row r="81" spans="1:150" s="13" customFormat="1" ht="89.25">
      <c r="A81" s="170"/>
      <c r="B81" s="170"/>
      <c r="C81" s="120"/>
      <c r="D81" s="123"/>
      <c r="E81" s="126"/>
      <c r="F81" s="126"/>
      <c r="G81" s="79" t="str">
        <f>VLOOKUP(H81,Hoja1!A$1:G$445,2,0)</f>
        <v>MANTENIMIENTO DE PUENTE GRUAS, LIMPIEZA DE CANALES, MANTENIMIENTO DE INSTALACIONES LOCATIVAS, MANTENIMIENTO Y REPARACIÓN DE POZOS</v>
      </c>
      <c r="H81" s="80" t="s">
        <v>624</v>
      </c>
      <c r="I81" s="79" t="str">
        <f>VLOOKUP(H81,Hoja1!A$2:G$445,3,0)</f>
        <v>LESIONES, FRACTURAS, MUERTE</v>
      </c>
      <c r="J81" s="81" t="s">
        <v>1198</v>
      </c>
      <c r="K81" s="79" t="str">
        <f>VLOOKUP(H81,Hoja1!A$2:G$445,4,0)</f>
        <v>Inspecciones planeadas e inspecciones no planeadas, procedimientos de programas de seguridad y salud en el trabajo</v>
      </c>
      <c r="L81" s="79" t="str">
        <f>VLOOKUP(H81,Hoja1!A$2:G$445,5,0)</f>
        <v>EPP</v>
      </c>
      <c r="M81" s="81">
        <v>2</v>
      </c>
      <c r="N81" s="82">
        <v>1</v>
      </c>
      <c r="O81" s="82">
        <v>100</v>
      </c>
      <c r="P81" s="82">
        <f t="shared" si="16"/>
        <v>2</v>
      </c>
      <c r="Q81" s="82">
        <f t="shared" si="17"/>
        <v>200</v>
      </c>
      <c r="R81" s="80" t="str">
        <f t="shared" si="18"/>
        <v>B-2</v>
      </c>
      <c r="S81" s="83" t="str">
        <f t="shared" si="15"/>
        <v>II</v>
      </c>
      <c r="T81" s="83" t="str">
        <f t="shared" si="19"/>
        <v>No Aceptable o Aceptable Con Control Especifico</v>
      </c>
      <c r="U81" s="129"/>
      <c r="V81" s="79" t="str">
        <f>VLOOKUP(H81,Hoja1!A$2:G$445,6,0)</f>
        <v>MUERTE</v>
      </c>
      <c r="W81" s="85"/>
      <c r="X81" s="85"/>
      <c r="Y81" s="85"/>
      <c r="Z81" s="86"/>
      <c r="AA81" s="86" t="str">
        <f>VLOOKUP(H81,Hoja1!A$2:G$445,7,0)</f>
        <v>CERTIFICACIÓN Y/O ENTRENAMIENTO EN TRABAJO SEGURO EN ALTURAS; DILGENCIAMIENTO DE PERMISO DE TRABAJO; USO Y MANEJO ADECUADO DE E.P.P.; ARME Y DESARME DE ANDAMIOS</v>
      </c>
      <c r="AB81" s="85" t="s">
        <v>32</v>
      </c>
      <c r="AC81" s="120"/>
      <c r="AD81" s="14"/>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c r="DL81" s="12"/>
      <c r="DM81" s="12"/>
      <c r="DN81" s="12"/>
      <c r="DO81" s="12"/>
      <c r="DP81" s="12"/>
      <c r="DQ81" s="12"/>
      <c r="DR81" s="12"/>
      <c r="DS81" s="12"/>
      <c r="DT81" s="12"/>
      <c r="DU81" s="12"/>
      <c r="DV81" s="12"/>
      <c r="DW81" s="12"/>
      <c r="DX81" s="12"/>
      <c r="DY81" s="12"/>
      <c r="DZ81" s="12"/>
      <c r="EA81" s="12"/>
      <c r="EB81" s="12"/>
      <c r="EC81" s="12"/>
      <c r="ED81" s="12"/>
      <c r="EE81" s="12"/>
      <c r="EF81" s="12"/>
      <c r="EG81" s="12"/>
      <c r="EH81" s="12"/>
      <c r="EI81" s="12"/>
      <c r="EJ81" s="12"/>
      <c r="EK81" s="12"/>
      <c r="EL81" s="12"/>
      <c r="EM81" s="12"/>
      <c r="EN81" s="12"/>
      <c r="EO81" s="12"/>
      <c r="EP81" s="12"/>
      <c r="EQ81" s="12"/>
      <c r="ER81" s="12"/>
      <c r="ES81" s="12"/>
      <c r="ET81" s="15"/>
    </row>
    <row r="82" spans="1:150" s="13" customFormat="1" ht="72" customHeight="1" thickBot="1">
      <c r="A82" s="170"/>
      <c r="B82" s="170"/>
      <c r="C82" s="121"/>
      <c r="D82" s="124"/>
      <c r="E82" s="127"/>
      <c r="F82" s="127"/>
      <c r="G82" s="88" t="str">
        <f>VLOOKUP(H82,Hoja1!A$1:G$445,2,0)</f>
        <v>SISMOS, INCENDIOS, INUNDACIONES, TERREMOTOS, VENDAVALES, DERRUMBE</v>
      </c>
      <c r="H82" s="89" t="s">
        <v>62</v>
      </c>
      <c r="I82" s="88" t="str">
        <f>VLOOKUP(H82,Hoja1!A$2:G$445,3,0)</f>
        <v>SISMOS, INCENDIOS, INUNDACIONES, TERREMOTOS, VENDAVALES</v>
      </c>
      <c r="J82" s="90" t="s">
        <v>1200</v>
      </c>
      <c r="K82" s="88" t="str">
        <f>VLOOKUP(H82,Hoja1!A$2:G$445,4,0)</f>
        <v>Inspecciones planeadas e inspecciones no planeadas, procedimientos de programas de seguridad y salud en el trabajo</v>
      </c>
      <c r="L82" s="88" t="str">
        <f>VLOOKUP(H82,Hoja1!A$2:G$445,5,0)</f>
        <v>BRIGADAS DE EMERGENCIAS</v>
      </c>
      <c r="M82" s="90">
        <v>2</v>
      </c>
      <c r="N82" s="91">
        <v>1</v>
      </c>
      <c r="O82" s="91">
        <v>100</v>
      </c>
      <c r="P82" s="91">
        <f t="shared" si="16"/>
        <v>2</v>
      </c>
      <c r="Q82" s="91">
        <f t="shared" si="17"/>
        <v>200</v>
      </c>
      <c r="R82" s="89" t="str">
        <f t="shared" si="18"/>
        <v>B-2</v>
      </c>
      <c r="S82" s="92" t="str">
        <f t="shared" si="15"/>
        <v>II</v>
      </c>
      <c r="T82" s="92" t="str">
        <f t="shared" si="19"/>
        <v>No Aceptable o Aceptable Con Control Especifico</v>
      </c>
      <c r="U82" s="130"/>
      <c r="V82" s="88" t="str">
        <f>VLOOKUP(H82,Hoja1!A$2:G$445,6,0)</f>
        <v>MUERTE</v>
      </c>
      <c r="W82" s="94"/>
      <c r="X82" s="94"/>
      <c r="Y82" s="94"/>
      <c r="Z82" s="95" t="s">
        <v>1214</v>
      </c>
      <c r="AA82" s="95" t="str">
        <f>VLOOKUP(H82,Hoja1!A$2:G$445,7,0)</f>
        <v>ENTRENAMIENTO DE LA BRIGADA; DIVULGACIÓN DE PLAN DE EMERGENCIA</v>
      </c>
      <c r="AB82" s="94" t="s">
        <v>1213</v>
      </c>
      <c r="AC82" s="121"/>
      <c r="AD82" s="14"/>
      <c r="AE82" s="12"/>
      <c r="AF82" s="12"/>
      <c r="AG82" s="12"/>
      <c r="AH82" s="12"/>
      <c r="AI82" s="12"/>
      <c r="AJ82" s="12"/>
      <c r="AK82" s="12"/>
      <c r="AL82" s="12"/>
      <c r="AM82" s="12"/>
      <c r="AN82" s="12"/>
      <c r="AO82" s="12"/>
      <c r="AP82" s="12"/>
      <c r="AQ82" s="12"/>
      <c r="AR82" s="12"/>
      <c r="AS82" s="12"/>
      <c r="AT82" s="12"/>
      <c r="AU82" s="12"/>
      <c r="AV82" s="12"/>
      <c r="AW82" s="12"/>
      <c r="AX82" s="12"/>
      <c r="AY82" s="12"/>
      <c r="AZ82" s="12"/>
      <c r="BA82" s="12"/>
      <c r="BB82" s="12"/>
      <c r="BC82" s="12"/>
      <c r="BD82" s="12"/>
      <c r="BE82" s="12"/>
      <c r="BF82" s="12"/>
      <c r="BG82" s="12"/>
      <c r="BH82" s="12"/>
      <c r="BI82" s="12"/>
      <c r="BJ82" s="12"/>
      <c r="BK82" s="12"/>
      <c r="BL82" s="12"/>
      <c r="BM82" s="12"/>
      <c r="BN82" s="12"/>
      <c r="BO82" s="12"/>
      <c r="BP82" s="12"/>
      <c r="BQ82" s="12"/>
      <c r="BR82" s="12"/>
      <c r="BS82" s="12"/>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c r="CZ82" s="12"/>
      <c r="DA82" s="12"/>
      <c r="DB82" s="12"/>
      <c r="DC82" s="12"/>
      <c r="DD82" s="12"/>
      <c r="DE82" s="12"/>
      <c r="DF82" s="12"/>
      <c r="DG82" s="12"/>
      <c r="DH82" s="12"/>
      <c r="DI82" s="12"/>
      <c r="DJ82" s="12"/>
      <c r="DK82" s="12"/>
      <c r="DL82" s="12"/>
      <c r="DM82" s="12"/>
      <c r="DN82" s="12"/>
      <c r="DO82" s="12"/>
      <c r="DP82" s="12"/>
      <c r="DQ82" s="12"/>
      <c r="DR82" s="12"/>
      <c r="DS82" s="12"/>
      <c r="DT82" s="12"/>
      <c r="DU82" s="12"/>
      <c r="DV82" s="12"/>
      <c r="DW82" s="12"/>
      <c r="DX82" s="12"/>
      <c r="DY82" s="12"/>
      <c r="DZ82" s="12"/>
      <c r="EA82" s="12"/>
      <c r="EB82" s="12"/>
      <c r="EC82" s="12"/>
      <c r="ED82" s="12"/>
      <c r="EE82" s="12"/>
      <c r="EF82" s="12"/>
      <c r="EG82" s="12"/>
      <c r="EH82" s="12"/>
      <c r="EI82" s="12"/>
      <c r="EJ82" s="12"/>
      <c r="EK82" s="12"/>
      <c r="EL82" s="12"/>
      <c r="EM82" s="12"/>
      <c r="EN82" s="12"/>
      <c r="EO82" s="12"/>
      <c r="EP82" s="12"/>
      <c r="EQ82" s="12"/>
      <c r="ER82" s="12"/>
      <c r="ES82" s="12"/>
      <c r="ET82" s="15"/>
    </row>
    <row r="83" spans="1:150" s="13" customFormat="1" ht="51">
      <c r="A83" s="170"/>
      <c r="B83" s="170"/>
      <c r="C83" s="101" t="s">
        <v>1222</v>
      </c>
      <c r="D83" s="113" t="s">
        <v>1223</v>
      </c>
      <c r="E83" s="116" t="s">
        <v>1025</v>
      </c>
      <c r="F83" s="116" t="s">
        <v>1217</v>
      </c>
      <c r="G83" s="65" t="str">
        <f>VLOOKUP(H83,Hoja1!A$1:G$445,2,0)</f>
        <v>Virus</v>
      </c>
      <c r="H83" s="38" t="s">
        <v>120</v>
      </c>
      <c r="I83" s="65" t="str">
        <f>VLOOKUP(H83,Hoja1!A$2:G$445,3,0)</f>
        <v>Infecciones Virales</v>
      </c>
      <c r="J83" s="66" t="s">
        <v>1198</v>
      </c>
      <c r="K83" s="65" t="str">
        <f>VLOOKUP(H83,Hoja1!A$2:G$445,4,0)</f>
        <v>Inspecciones planeadas e inspecciones no planeadas, procedimientos de programas de seguridad y salud en el trabajo</v>
      </c>
      <c r="L83" s="65" t="str">
        <f>VLOOKUP(H83,Hoja1!A$2:G$445,5,0)</f>
        <v>Programa de vacunación, bota pantalon, overol, guantes, tapabocas, mascarillas con filtos</v>
      </c>
      <c r="M83" s="66">
        <v>2</v>
      </c>
      <c r="N83" s="67">
        <v>1</v>
      </c>
      <c r="O83" s="67">
        <v>10</v>
      </c>
      <c r="P83" s="67">
        <f>M83*N83</f>
        <v>2</v>
      </c>
      <c r="Q83" s="67">
        <f>O83*P83</f>
        <v>20</v>
      </c>
      <c r="R83" s="38" t="str">
        <f>IF(P83=40,"MA-40",IF(P83=30,"MA-30",IF(P83=20,"A-20",IF(P83=10,"A-10",IF(P83=24,"MA-24",IF(P83=18,"A-18",IF(P83=12,"A-12",IF(P83=6,"M-6",IF(P83=8,"M-8",IF(P83=6,"M-6",IF(P83=4,"B-4",IF(P83=2,"B-2",))))))))))))</f>
        <v>B-2</v>
      </c>
      <c r="S83" s="42" t="str">
        <f t="shared" si="15"/>
        <v>IV</v>
      </c>
      <c r="T83" s="42" t="str">
        <f>IF(S83=0,"",IF(S83="IV","Aceptable",IF(S83="III","Mejorable",IF(S83="II","No Aceptable o Aceptable Con Control Especifico",IF(S83="I","No Aceptable","")))))</f>
        <v>Aceptable</v>
      </c>
      <c r="U83" s="110">
        <v>2</v>
      </c>
      <c r="V83" s="65" t="str">
        <f>VLOOKUP(H83,Hoja1!A$2:G$445,6,0)</f>
        <v xml:space="preserve">Enfermedades Infectocontagiosas
</v>
      </c>
      <c r="W83" s="68"/>
      <c r="X83" s="68"/>
      <c r="Y83" s="68"/>
      <c r="Z83" s="69"/>
      <c r="AA83" s="69" t="str">
        <f>VLOOKUP(H83,Hoja1!A$2:G$445,7,0)</f>
        <v xml:space="preserve">Riesgo Biológico, Autocuidado y/o Uso y manejo adecuado de E.P.P.
</v>
      </c>
      <c r="AB83" s="99" t="s">
        <v>1202</v>
      </c>
      <c r="AC83" s="101" t="s">
        <v>1201</v>
      </c>
      <c r="AD83" s="14"/>
      <c r="AE83" s="12"/>
      <c r="AF83" s="12"/>
      <c r="AG83" s="12"/>
      <c r="AH83" s="12"/>
      <c r="AI83" s="12"/>
      <c r="AJ83" s="12"/>
      <c r="AK83" s="12"/>
      <c r="AL83" s="12"/>
      <c r="AM83" s="12"/>
      <c r="AN83" s="12"/>
      <c r="AO83" s="12"/>
      <c r="AP83" s="12"/>
      <c r="AQ83" s="12"/>
      <c r="AR83" s="12"/>
      <c r="AS83" s="12"/>
      <c r="AT83" s="12"/>
      <c r="AU83" s="12"/>
      <c r="AV83" s="12"/>
      <c r="AW83" s="12"/>
      <c r="AX83" s="12"/>
      <c r="AY83" s="12"/>
      <c r="AZ83" s="12"/>
      <c r="BA83" s="12"/>
      <c r="BB83" s="12"/>
      <c r="BC83" s="12"/>
      <c r="BD83" s="12"/>
      <c r="BE83" s="12"/>
      <c r="BF83" s="12"/>
      <c r="BG83" s="12"/>
      <c r="BH83" s="12"/>
      <c r="BI83" s="12"/>
      <c r="BJ83" s="12"/>
      <c r="BK83" s="12"/>
      <c r="BL83" s="12"/>
      <c r="BM83" s="12"/>
      <c r="BN83" s="12"/>
      <c r="BO83" s="12"/>
      <c r="BP83" s="12"/>
      <c r="BQ83" s="12"/>
      <c r="BR83" s="12"/>
      <c r="BS83" s="12"/>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c r="CZ83" s="12"/>
      <c r="DA83" s="12"/>
      <c r="DB83" s="12"/>
      <c r="DC83" s="12"/>
      <c r="DD83" s="12"/>
      <c r="DE83" s="12"/>
      <c r="DF83" s="12"/>
      <c r="DG83" s="12"/>
      <c r="DH83" s="12"/>
      <c r="DI83" s="12"/>
      <c r="DJ83" s="12"/>
      <c r="DK83" s="12"/>
      <c r="DL83" s="12"/>
      <c r="DM83" s="12"/>
      <c r="DN83" s="12"/>
      <c r="DO83" s="12"/>
      <c r="DP83" s="12"/>
      <c r="DQ83" s="12"/>
      <c r="DR83" s="12"/>
      <c r="DS83" s="12"/>
      <c r="DT83" s="12"/>
      <c r="DU83" s="12"/>
      <c r="DV83" s="12"/>
      <c r="DW83" s="12"/>
      <c r="DX83" s="12"/>
      <c r="DY83" s="12"/>
      <c r="DZ83" s="12"/>
      <c r="EA83" s="12"/>
      <c r="EB83" s="12"/>
      <c r="EC83" s="12"/>
      <c r="ED83" s="12"/>
      <c r="EE83" s="12"/>
      <c r="EF83" s="12"/>
      <c r="EG83" s="12"/>
      <c r="EH83" s="12"/>
      <c r="EI83" s="12"/>
      <c r="EJ83" s="12"/>
      <c r="EK83" s="12"/>
      <c r="EL83" s="12"/>
      <c r="EM83" s="12"/>
      <c r="EN83" s="12"/>
      <c r="EO83" s="12"/>
      <c r="EP83" s="12"/>
      <c r="EQ83" s="12"/>
      <c r="ER83" s="12"/>
      <c r="ES83" s="12"/>
      <c r="ET83" s="15"/>
    </row>
    <row r="84" spans="1:150" s="13" customFormat="1" ht="51">
      <c r="A84" s="170"/>
      <c r="B84" s="170"/>
      <c r="C84" s="102"/>
      <c r="D84" s="114"/>
      <c r="E84" s="117"/>
      <c r="F84" s="117"/>
      <c r="G84" s="18" t="str">
        <f>VLOOKUP(H84,Hoja1!A$1:G$445,2,0)</f>
        <v>Hongos</v>
      </c>
      <c r="H84" s="39" t="s">
        <v>117</v>
      </c>
      <c r="I84" s="18" t="str">
        <f>VLOOKUP(H84,Hoja1!A$2:G$445,3,0)</f>
        <v>Micosis</v>
      </c>
      <c r="J84" s="19" t="s">
        <v>1198</v>
      </c>
      <c r="K84" s="18" t="str">
        <f>VLOOKUP(H84,Hoja1!A$2:G$445,4,0)</f>
        <v>Inspecciones planeadas e inspecciones no planeadas, procedimientos de programas de seguridad y salud en el trabajo</v>
      </c>
      <c r="L84" s="18" t="str">
        <f>VLOOKUP(H84,Hoja1!A$2:G$445,5,0)</f>
        <v>Programa de vacunación, éxamenes periódicos</v>
      </c>
      <c r="M84" s="19">
        <v>2</v>
      </c>
      <c r="N84" s="20">
        <v>1</v>
      </c>
      <c r="O84" s="20">
        <v>10</v>
      </c>
      <c r="P84" s="20">
        <f aca="true" t="shared" si="20" ref="P84:P100">M84*N84</f>
        <v>2</v>
      </c>
      <c r="Q84" s="20">
        <f aca="true" t="shared" si="21" ref="Q84:Q100">O84*P84</f>
        <v>20</v>
      </c>
      <c r="R84" s="39" t="str">
        <f aca="true" t="shared" si="22" ref="R84:R100">IF(P84=40,"MA-40",IF(P84=30,"MA-30",IF(P84=20,"A-20",IF(P84=10,"A-10",IF(P84=24,"MA-24",IF(P84=18,"A-18",IF(P84=12,"A-12",IF(P84=6,"M-6",IF(P84=8,"M-8",IF(P84=6,"M-6",IF(P84=4,"B-4",IF(P84=2,"B-2",))))))))))))</f>
        <v>B-2</v>
      </c>
      <c r="S84" s="43" t="str">
        <f t="shared" si="15"/>
        <v>IV</v>
      </c>
      <c r="T84" s="43" t="str">
        <f aca="true" t="shared" si="23" ref="T84:T100">IF(S84=0,"",IF(S84="IV","Aceptable",IF(S84="III","Mejorable",IF(S84="II","No Aceptable o Aceptable Con Control Especifico",IF(S84="I","No Aceptable","")))))</f>
        <v>Aceptable</v>
      </c>
      <c r="U84" s="111"/>
      <c r="V84" s="18" t="str">
        <f>VLOOKUP(H84,Hoja1!A$2:G$445,6,0)</f>
        <v>Micosis</v>
      </c>
      <c r="W84" s="21"/>
      <c r="X84" s="21"/>
      <c r="Y84" s="21"/>
      <c r="Z84" s="17"/>
      <c r="AA84" s="17" t="str">
        <f>VLOOKUP(H84,Hoja1!A$2:G$445,7,0)</f>
        <v xml:space="preserve">Riesgo Biológico, Autocuidado y/o Uso y manejo adecuado de E.P.P.
</v>
      </c>
      <c r="AB84" s="100"/>
      <c r="AC84" s="102"/>
      <c r="AD84" s="14"/>
      <c r="AE84" s="12"/>
      <c r="AF84" s="12"/>
      <c r="AG84" s="12"/>
      <c r="AH84" s="12"/>
      <c r="AI84" s="12"/>
      <c r="AJ84" s="12"/>
      <c r="AK84" s="12"/>
      <c r="AL84" s="12"/>
      <c r="AM84" s="12"/>
      <c r="AN84" s="12"/>
      <c r="AO84" s="12"/>
      <c r="AP84" s="12"/>
      <c r="AQ84" s="12"/>
      <c r="AR84" s="12"/>
      <c r="AS84" s="12"/>
      <c r="AT84" s="12"/>
      <c r="AU84" s="12"/>
      <c r="AV84" s="12"/>
      <c r="AW84" s="12"/>
      <c r="AX84" s="12"/>
      <c r="AY84" s="12"/>
      <c r="AZ84" s="12"/>
      <c r="BA84" s="12"/>
      <c r="BB84" s="12"/>
      <c r="BC84" s="12"/>
      <c r="BD84" s="12"/>
      <c r="BE84" s="12"/>
      <c r="BF84" s="12"/>
      <c r="BG84" s="12"/>
      <c r="BH84" s="12"/>
      <c r="BI84" s="12"/>
      <c r="BJ84" s="12"/>
      <c r="BK84" s="12"/>
      <c r="BL84" s="12"/>
      <c r="BM84" s="12"/>
      <c r="BN84" s="12"/>
      <c r="BO84" s="12"/>
      <c r="BP84" s="12"/>
      <c r="BQ84" s="12"/>
      <c r="BR84" s="12"/>
      <c r="BS84" s="12"/>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c r="CZ84" s="12"/>
      <c r="DA84" s="12"/>
      <c r="DB84" s="12"/>
      <c r="DC84" s="12"/>
      <c r="DD84" s="12"/>
      <c r="DE84" s="12"/>
      <c r="DF84" s="12"/>
      <c r="DG84" s="12"/>
      <c r="DH84" s="12"/>
      <c r="DI84" s="12"/>
      <c r="DJ84" s="12"/>
      <c r="DK84" s="12"/>
      <c r="DL84" s="12"/>
      <c r="DM84" s="12"/>
      <c r="DN84" s="12"/>
      <c r="DO84" s="12"/>
      <c r="DP84" s="12"/>
      <c r="DQ84" s="12"/>
      <c r="DR84" s="12"/>
      <c r="DS84" s="12"/>
      <c r="DT84" s="12"/>
      <c r="DU84" s="12"/>
      <c r="DV84" s="12"/>
      <c r="DW84" s="12"/>
      <c r="DX84" s="12"/>
      <c r="DY84" s="12"/>
      <c r="DZ84" s="12"/>
      <c r="EA84" s="12"/>
      <c r="EB84" s="12"/>
      <c r="EC84" s="12"/>
      <c r="ED84" s="12"/>
      <c r="EE84" s="12"/>
      <c r="EF84" s="12"/>
      <c r="EG84" s="12"/>
      <c r="EH84" s="12"/>
      <c r="EI84" s="12"/>
      <c r="EJ84" s="12"/>
      <c r="EK84" s="12"/>
      <c r="EL84" s="12"/>
      <c r="EM84" s="12"/>
      <c r="EN84" s="12"/>
      <c r="EO84" s="12"/>
      <c r="EP84" s="12"/>
      <c r="EQ84" s="12"/>
      <c r="ER84" s="12"/>
      <c r="ES84" s="12"/>
      <c r="ET84" s="15"/>
    </row>
    <row r="85" spans="1:150" s="13" customFormat="1" ht="51">
      <c r="A85" s="170"/>
      <c r="B85" s="170"/>
      <c r="C85" s="102"/>
      <c r="D85" s="114"/>
      <c r="E85" s="117"/>
      <c r="F85" s="117"/>
      <c r="G85" s="18" t="str">
        <f>VLOOKUP(H85,Hoja1!A$1:G$445,2,0)</f>
        <v>AUSENCIA O EXCESO DE LUZ EN UN AMBIENTE</v>
      </c>
      <c r="H85" s="39" t="s">
        <v>155</v>
      </c>
      <c r="I85" s="18" t="str">
        <f>VLOOKUP(H85,Hoja1!A$2:G$445,3,0)</f>
        <v>DISMINUCIÓN AGUDEZA VISUAL, CANSANCIO VISUAL</v>
      </c>
      <c r="J85" s="19" t="s">
        <v>1198</v>
      </c>
      <c r="K85" s="18" t="str">
        <f>VLOOKUP(H85,Hoja1!A$2:G$445,4,0)</f>
        <v>Inspecciones planeadas e inspecciones no planeadas, procedimientos de programas de seguridad y salud en el trabajo</v>
      </c>
      <c r="L85" s="18" t="str">
        <f>VLOOKUP(H85,Hoja1!A$2:G$445,5,0)</f>
        <v>N/A</v>
      </c>
      <c r="M85" s="19">
        <v>2</v>
      </c>
      <c r="N85" s="20">
        <v>2</v>
      </c>
      <c r="O85" s="20">
        <v>25</v>
      </c>
      <c r="P85" s="20">
        <f t="shared" si="20"/>
        <v>4</v>
      </c>
      <c r="Q85" s="20">
        <f t="shared" si="21"/>
        <v>100</v>
      </c>
      <c r="R85" s="39" t="str">
        <f t="shared" si="22"/>
        <v>B-4</v>
      </c>
      <c r="S85" s="43" t="str">
        <f t="shared" si="15"/>
        <v>III</v>
      </c>
      <c r="T85" s="43" t="str">
        <f t="shared" si="23"/>
        <v>Mejorable</v>
      </c>
      <c r="U85" s="111"/>
      <c r="V85" s="18" t="str">
        <f>VLOOKUP(H85,Hoja1!A$2:G$445,6,0)</f>
        <v>DISMINUCIÓN AGUDEZA VISUAL</v>
      </c>
      <c r="W85" s="21"/>
      <c r="X85" s="21"/>
      <c r="Y85" s="21"/>
      <c r="Z85" s="17"/>
      <c r="AA85" s="17" t="str">
        <f>VLOOKUP(H85,Hoja1!A$2:G$445,7,0)</f>
        <v>N/A</v>
      </c>
      <c r="AB85" s="21" t="s">
        <v>1205</v>
      </c>
      <c r="AC85" s="102"/>
      <c r="AD85" s="14"/>
      <c r="AE85" s="12"/>
      <c r="AF85" s="12"/>
      <c r="AG85" s="12"/>
      <c r="AH85" s="12"/>
      <c r="AI85" s="12"/>
      <c r="AJ85" s="12"/>
      <c r="AK85" s="12"/>
      <c r="AL85" s="12"/>
      <c r="AM85" s="12"/>
      <c r="AN85" s="12"/>
      <c r="AO85" s="12"/>
      <c r="AP85" s="12"/>
      <c r="AQ85" s="12"/>
      <c r="AR85" s="12"/>
      <c r="AS85" s="12"/>
      <c r="AT85" s="12"/>
      <c r="AU85" s="12"/>
      <c r="AV85" s="12"/>
      <c r="AW85" s="12"/>
      <c r="AX85" s="12"/>
      <c r="AY85" s="12"/>
      <c r="AZ85" s="12"/>
      <c r="BA85" s="12"/>
      <c r="BB85" s="12"/>
      <c r="BC85" s="12"/>
      <c r="BD85" s="12"/>
      <c r="BE85" s="12"/>
      <c r="BF85" s="12"/>
      <c r="BG85" s="12"/>
      <c r="BH85" s="12"/>
      <c r="BI85" s="12"/>
      <c r="BJ85" s="12"/>
      <c r="BK85" s="12"/>
      <c r="BL85" s="12"/>
      <c r="BM85" s="12"/>
      <c r="BN85" s="12"/>
      <c r="BO85" s="12"/>
      <c r="BP85" s="12"/>
      <c r="BQ85" s="12"/>
      <c r="BR85" s="12"/>
      <c r="BS85" s="12"/>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c r="CZ85" s="12"/>
      <c r="DA85" s="12"/>
      <c r="DB85" s="12"/>
      <c r="DC85" s="12"/>
      <c r="DD85" s="12"/>
      <c r="DE85" s="12"/>
      <c r="DF85" s="12"/>
      <c r="DG85" s="12"/>
      <c r="DH85" s="12"/>
      <c r="DI85" s="12"/>
      <c r="DJ85" s="12"/>
      <c r="DK85" s="12"/>
      <c r="DL85" s="12"/>
      <c r="DM85" s="12"/>
      <c r="DN85" s="12"/>
      <c r="DO85" s="12"/>
      <c r="DP85" s="12"/>
      <c r="DQ85" s="12"/>
      <c r="DR85" s="12"/>
      <c r="DS85" s="12"/>
      <c r="DT85" s="12"/>
      <c r="DU85" s="12"/>
      <c r="DV85" s="12"/>
      <c r="DW85" s="12"/>
      <c r="DX85" s="12"/>
      <c r="DY85" s="12"/>
      <c r="DZ85" s="12"/>
      <c r="EA85" s="12"/>
      <c r="EB85" s="12"/>
      <c r="EC85" s="12"/>
      <c r="ED85" s="12"/>
      <c r="EE85" s="12"/>
      <c r="EF85" s="12"/>
      <c r="EG85" s="12"/>
      <c r="EH85" s="12"/>
      <c r="EI85" s="12"/>
      <c r="EJ85" s="12"/>
      <c r="EK85" s="12"/>
      <c r="EL85" s="12"/>
      <c r="EM85" s="12"/>
      <c r="EN85" s="12"/>
      <c r="EO85" s="12"/>
      <c r="EP85" s="12"/>
      <c r="EQ85" s="12"/>
      <c r="ER85" s="12"/>
      <c r="ES85" s="12"/>
      <c r="ET85" s="15"/>
    </row>
    <row r="86" spans="1:150" s="13" customFormat="1" ht="51">
      <c r="A86" s="170"/>
      <c r="B86" s="170"/>
      <c r="C86" s="102"/>
      <c r="D86" s="114"/>
      <c r="E86" s="117"/>
      <c r="F86" s="117"/>
      <c r="G86" s="18" t="str">
        <f>VLOOKUP(H86,Hoja1!A$1:G$445,2,0)</f>
        <v>INFRAROJA, ULTRAVIOLETA, VISIBLE, RADIOFRECUENCIA, MICROONDAS, LASER</v>
      </c>
      <c r="H86" s="39" t="s">
        <v>67</v>
      </c>
      <c r="I86" s="18" t="str">
        <f>VLOOKUP(H86,Hoja1!A$2:G$445,3,0)</f>
        <v>CÁNCER, LESIONES DÉRMICAS Y OCULARES</v>
      </c>
      <c r="J86" s="19" t="s">
        <v>1198</v>
      </c>
      <c r="K86" s="18" t="str">
        <f>VLOOKUP(H86,Hoja1!A$2:G$445,4,0)</f>
        <v>Inspecciones planeadas e inspecciones no planeadas, procedimientos de programas de seguridad y salud en el trabajo</v>
      </c>
      <c r="L86" s="18" t="str">
        <f>VLOOKUP(H86,Hoja1!A$2:G$445,5,0)</f>
        <v>PROGRAMA BLOQUEADOR SOLAR</v>
      </c>
      <c r="M86" s="19">
        <v>2</v>
      </c>
      <c r="N86" s="20">
        <v>2</v>
      </c>
      <c r="O86" s="20">
        <v>10</v>
      </c>
      <c r="P86" s="20">
        <f t="shared" si="20"/>
        <v>4</v>
      </c>
      <c r="Q86" s="20">
        <f t="shared" si="21"/>
        <v>40</v>
      </c>
      <c r="R86" s="39" t="str">
        <f t="shared" si="22"/>
        <v>B-4</v>
      </c>
      <c r="S86" s="43" t="str">
        <f t="shared" si="15"/>
        <v>III</v>
      </c>
      <c r="T86" s="43" t="str">
        <f t="shared" si="23"/>
        <v>Mejorable</v>
      </c>
      <c r="U86" s="111"/>
      <c r="V86" s="18" t="str">
        <f>VLOOKUP(H86,Hoja1!A$2:G$445,6,0)</f>
        <v>CÁNCER</v>
      </c>
      <c r="W86" s="21"/>
      <c r="X86" s="21"/>
      <c r="Y86" s="21"/>
      <c r="Z86" s="17"/>
      <c r="AA86" s="17" t="str">
        <f>VLOOKUP(H86,Hoja1!A$2:G$445,7,0)</f>
        <v>N/A</v>
      </c>
      <c r="AB86" s="21" t="s">
        <v>1204</v>
      </c>
      <c r="AC86" s="102"/>
      <c r="AD86" s="14"/>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c r="EC86" s="12"/>
      <c r="ED86" s="12"/>
      <c r="EE86" s="12"/>
      <c r="EF86" s="12"/>
      <c r="EG86" s="12"/>
      <c r="EH86" s="12"/>
      <c r="EI86" s="12"/>
      <c r="EJ86" s="12"/>
      <c r="EK86" s="12"/>
      <c r="EL86" s="12"/>
      <c r="EM86" s="12"/>
      <c r="EN86" s="12"/>
      <c r="EO86" s="12"/>
      <c r="EP86" s="12"/>
      <c r="EQ86" s="12"/>
      <c r="ER86" s="12"/>
      <c r="ES86" s="12"/>
      <c r="ET86" s="15"/>
    </row>
    <row r="87" spans="1:150" s="13" customFormat="1" ht="51">
      <c r="A87" s="170"/>
      <c r="B87" s="170"/>
      <c r="C87" s="102"/>
      <c r="D87" s="114"/>
      <c r="E87" s="117"/>
      <c r="F87" s="117"/>
      <c r="G87" s="18" t="str">
        <f>VLOOKUP(H87,Hoja1!A$1:G$445,2,0)</f>
        <v>MAQUINARIA O EQUIPO</v>
      </c>
      <c r="H87" s="39" t="s">
        <v>164</v>
      </c>
      <c r="I87" s="18" t="str">
        <f>VLOOKUP(H87,Hoja1!A$2:G$445,3,0)</f>
        <v>SORDERA, ESTRÉS, HIPOACUSIA, CEFALA,IRRITABILIDAD</v>
      </c>
      <c r="J87" s="19" t="s">
        <v>1198</v>
      </c>
      <c r="K87" s="18" t="str">
        <f>VLOOKUP(H87,Hoja1!A$2:G$445,4,0)</f>
        <v>Inspecciones planeadas e inspecciones no planeadas, procedimientos de programas de seguridad y salud en el trabajo</v>
      </c>
      <c r="L87" s="18" t="str">
        <f>VLOOKUP(H87,Hoja1!A$2:G$445,5,0)</f>
        <v>PVE RUIDO</v>
      </c>
      <c r="M87" s="19">
        <v>2</v>
      </c>
      <c r="N87" s="20">
        <v>2</v>
      </c>
      <c r="O87" s="20">
        <v>10</v>
      </c>
      <c r="P87" s="20">
        <f t="shared" si="20"/>
        <v>4</v>
      </c>
      <c r="Q87" s="20">
        <f t="shared" si="21"/>
        <v>40</v>
      </c>
      <c r="R87" s="39" t="str">
        <f t="shared" si="22"/>
        <v>B-4</v>
      </c>
      <c r="S87" s="43" t="str">
        <f t="shared" si="15"/>
        <v>III</v>
      </c>
      <c r="T87" s="43" t="str">
        <f t="shared" si="23"/>
        <v>Mejorable</v>
      </c>
      <c r="U87" s="111"/>
      <c r="V87" s="18" t="str">
        <f>VLOOKUP(H87,Hoja1!A$2:G$445,6,0)</f>
        <v>SORDERA</v>
      </c>
      <c r="W87" s="21"/>
      <c r="X87" s="21"/>
      <c r="Y87" s="21"/>
      <c r="Z87" s="17"/>
      <c r="AA87" s="17" t="str">
        <f>VLOOKUP(H87,Hoja1!A$2:G$445,7,0)</f>
        <v>USO DE EPP</v>
      </c>
      <c r="AB87" s="21" t="s">
        <v>1203</v>
      </c>
      <c r="AC87" s="102"/>
      <c r="AD87" s="14"/>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c r="EC87" s="12"/>
      <c r="ED87" s="12"/>
      <c r="EE87" s="12"/>
      <c r="EF87" s="12"/>
      <c r="EG87" s="12"/>
      <c r="EH87" s="12"/>
      <c r="EI87" s="12"/>
      <c r="EJ87" s="12"/>
      <c r="EK87" s="12"/>
      <c r="EL87" s="12"/>
      <c r="EM87" s="12"/>
      <c r="EN87" s="12"/>
      <c r="EO87" s="12"/>
      <c r="EP87" s="12"/>
      <c r="EQ87" s="12"/>
      <c r="ER87" s="12"/>
      <c r="ES87" s="12"/>
      <c r="ET87" s="15"/>
    </row>
    <row r="88" spans="1:150" s="13" customFormat="1" ht="51">
      <c r="A88" s="170"/>
      <c r="B88" s="170"/>
      <c r="C88" s="102"/>
      <c r="D88" s="114"/>
      <c r="E88" s="117"/>
      <c r="F88" s="117"/>
      <c r="G88" s="18" t="str">
        <f>VLOOKUP(H88,Hoja1!A$1:G$445,2,0)</f>
        <v>GASES Y VAPORES</v>
      </c>
      <c r="H88" s="39" t="s">
        <v>250</v>
      </c>
      <c r="I88" s="18" t="str">
        <f>VLOOKUP(H88,Hoja1!A$2:G$445,3,0)</f>
        <v xml:space="preserve"> LESIONES EN LA PIEL, IRRITACIÓN EN VÍAS  RESPIRATORIAS, MUERTE</v>
      </c>
      <c r="J88" s="19" t="s">
        <v>1198</v>
      </c>
      <c r="K88" s="18" t="str">
        <f>VLOOKUP(H88,Hoja1!A$2:G$445,4,0)</f>
        <v>Inspecciones planeadas e inspecciones no planeadas, procedimientos de programas de seguridad y salud en el trabajo</v>
      </c>
      <c r="L88" s="18" t="str">
        <f>VLOOKUP(H88,Hoja1!A$2:G$445,5,0)</f>
        <v>EPP TAPABOCAS, CARETAS CON FILTROS</v>
      </c>
      <c r="M88" s="19">
        <v>2</v>
      </c>
      <c r="N88" s="20">
        <v>2</v>
      </c>
      <c r="O88" s="20">
        <v>25</v>
      </c>
      <c r="P88" s="20">
        <f t="shared" si="20"/>
        <v>4</v>
      </c>
      <c r="Q88" s="20">
        <f t="shared" si="21"/>
        <v>100</v>
      </c>
      <c r="R88" s="39" t="str">
        <f t="shared" si="22"/>
        <v>B-4</v>
      </c>
      <c r="S88" s="43" t="str">
        <f t="shared" si="15"/>
        <v>III</v>
      </c>
      <c r="T88" s="43" t="str">
        <f t="shared" si="23"/>
        <v>Mejorable</v>
      </c>
      <c r="U88" s="111"/>
      <c r="V88" s="18" t="str">
        <f>VLOOKUP(H88,Hoja1!A$2:G$445,6,0)</f>
        <v xml:space="preserve"> MUERTE</v>
      </c>
      <c r="W88" s="21"/>
      <c r="X88" s="21"/>
      <c r="Y88" s="21"/>
      <c r="Z88" s="17"/>
      <c r="AA88" s="17" t="str">
        <f>VLOOKUP(H88,Hoja1!A$2:G$445,7,0)</f>
        <v>USO Y MANEJO ADECUADO DE E.P.P.</v>
      </c>
      <c r="AB88" s="21" t="s">
        <v>32</v>
      </c>
      <c r="AC88" s="102"/>
      <c r="AD88" s="14"/>
      <c r="AE88" s="12"/>
      <c r="AF88" s="12"/>
      <c r="AG88" s="12"/>
      <c r="AH88" s="12"/>
      <c r="AI88" s="12"/>
      <c r="AJ88" s="12"/>
      <c r="AK88" s="12"/>
      <c r="AL88" s="12"/>
      <c r="AM88" s="12"/>
      <c r="AN88" s="12"/>
      <c r="AO88" s="12"/>
      <c r="AP88" s="12"/>
      <c r="AQ88" s="12"/>
      <c r="AR88" s="12"/>
      <c r="AS88" s="12"/>
      <c r="AT88" s="12"/>
      <c r="AU88" s="12"/>
      <c r="AV88" s="12"/>
      <c r="AW88" s="12"/>
      <c r="AX88" s="12"/>
      <c r="AY88" s="12"/>
      <c r="AZ88" s="12"/>
      <c r="BA88" s="12"/>
      <c r="BB88" s="12"/>
      <c r="BC88" s="12"/>
      <c r="BD88" s="12"/>
      <c r="BE88" s="12"/>
      <c r="BF88" s="12"/>
      <c r="BG88" s="12"/>
      <c r="BH88" s="12"/>
      <c r="BI88" s="12"/>
      <c r="BJ88" s="12"/>
      <c r="BK88" s="12"/>
      <c r="BL88" s="12"/>
      <c r="BM88" s="12"/>
      <c r="BN88" s="12"/>
      <c r="BO88" s="12"/>
      <c r="BP88" s="12"/>
      <c r="BQ88" s="12"/>
      <c r="BR88" s="12"/>
      <c r="BS88" s="12"/>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c r="CZ88" s="12"/>
      <c r="DA88" s="12"/>
      <c r="DB88" s="12"/>
      <c r="DC88" s="12"/>
      <c r="DD88" s="12"/>
      <c r="DE88" s="12"/>
      <c r="DF88" s="12"/>
      <c r="DG88" s="12"/>
      <c r="DH88" s="12"/>
      <c r="DI88" s="12"/>
      <c r="DJ88" s="12"/>
      <c r="DK88" s="12"/>
      <c r="DL88" s="12"/>
      <c r="DM88" s="12"/>
      <c r="DN88" s="12"/>
      <c r="DO88" s="12"/>
      <c r="DP88" s="12"/>
      <c r="DQ88" s="12"/>
      <c r="DR88" s="12"/>
      <c r="DS88" s="12"/>
      <c r="DT88" s="12"/>
      <c r="DU88" s="12"/>
      <c r="DV88" s="12"/>
      <c r="DW88" s="12"/>
      <c r="DX88" s="12"/>
      <c r="DY88" s="12"/>
      <c r="DZ88" s="12"/>
      <c r="EA88" s="12"/>
      <c r="EB88" s="12"/>
      <c r="EC88" s="12"/>
      <c r="ED88" s="12"/>
      <c r="EE88" s="12"/>
      <c r="EF88" s="12"/>
      <c r="EG88" s="12"/>
      <c r="EH88" s="12"/>
      <c r="EI88" s="12"/>
      <c r="EJ88" s="12"/>
      <c r="EK88" s="12"/>
      <c r="EL88" s="12"/>
      <c r="EM88" s="12"/>
      <c r="EN88" s="12"/>
      <c r="EO88" s="12"/>
      <c r="EP88" s="12"/>
      <c r="EQ88" s="12"/>
      <c r="ER88" s="12"/>
      <c r="ES88" s="12"/>
      <c r="ET88" s="15"/>
    </row>
    <row r="89" spans="1:150" s="13" customFormat="1" ht="35.25" customHeight="1">
      <c r="A89" s="170"/>
      <c r="B89" s="170"/>
      <c r="C89" s="102"/>
      <c r="D89" s="114"/>
      <c r="E89" s="117"/>
      <c r="F89" s="117"/>
      <c r="G89" s="18" t="str">
        <f>VLOOKUP(H89,Hoja1!A$1:G$445,2,0)</f>
        <v>NATURALEZA DE LA TAREA</v>
      </c>
      <c r="H89" s="39" t="s">
        <v>76</v>
      </c>
      <c r="I89" s="18" t="str">
        <f>VLOOKUP(H89,Hoja1!A$2:G$445,3,0)</f>
        <v>ESTRÉS,  TRANSTORNOS DEL SUEÑO</v>
      </c>
      <c r="J89" s="19" t="s">
        <v>1198</v>
      </c>
      <c r="K89" s="18" t="str">
        <f>VLOOKUP(H89,Hoja1!A$2:G$445,4,0)</f>
        <v>N/A</v>
      </c>
      <c r="L89" s="18" t="str">
        <f>VLOOKUP(H89,Hoja1!A$2:G$445,5,0)</f>
        <v>PVE PSICOSOCIAL</v>
      </c>
      <c r="M89" s="19">
        <v>2</v>
      </c>
      <c r="N89" s="20">
        <v>3</v>
      </c>
      <c r="O89" s="20">
        <v>10</v>
      </c>
      <c r="P89" s="20">
        <f t="shared" si="20"/>
        <v>6</v>
      </c>
      <c r="Q89" s="20">
        <f t="shared" si="21"/>
        <v>60</v>
      </c>
      <c r="R89" s="39" t="str">
        <f t="shared" si="22"/>
        <v>M-6</v>
      </c>
      <c r="S89" s="43" t="str">
        <f t="shared" si="15"/>
        <v>III</v>
      </c>
      <c r="T89" s="43" t="str">
        <f t="shared" si="23"/>
        <v>Mejorable</v>
      </c>
      <c r="U89" s="111"/>
      <c r="V89" s="18" t="str">
        <f>VLOOKUP(H89,Hoja1!A$2:G$445,6,0)</f>
        <v>ESTRÉS</v>
      </c>
      <c r="W89" s="21"/>
      <c r="X89" s="21"/>
      <c r="Y89" s="21"/>
      <c r="Z89" s="17"/>
      <c r="AA89" s="17" t="str">
        <f>VLOOKUP(H89,Hoja1!A$2:G$445,7,0)</f>
        <v>N/A</v>
      </c>
      <c r="AB89" s="100" t="s">
        <v>1206</v>
      </c>
      <c r="AC89" s="102"/>
      <c r="AD89" s="14"/>
      <c r="AE89" s="12"/>
      <c r="AF89" s="12"/>
      <c r="AG89" s="12"/>
      <c r="AH89" s="12"/>
      <c r="AI89" s="12"/>
      <c r="AJ89" s="12"/>
      <c r="AK89" s="12"/>
      <c r="AL89" s="12"/>
      <c r="AM89" s="12"/>
      <c r="AN89" s="12"/>
      <c r="AO89" s="12"/>
      <c r="AP89" s="12"/>
      <c r="AQ89" s="12"/>
      <c r="AR89" s="12"/>
      <c r="AS89" s="12"/>
      <c r="AT89" s="12"/>
      <c r="AU89" s="12"/>
      <c r="AV89" s="12"/>
      <c r="AW89" s="12"/>
      <c r="AX89" s="12"/>
      <c r="AY89" s="12"/>
      <c r="AZ89" s="12"/>
      <c r="BA89" s="12"/>
      <c r="BB89" s="12"/>
      <c r="BC89" s="12"/>
      <c r="BD89" s="12"/>
      <c r="BE89" s="12"/>
      <c r="BF89" s="12"/>
      <c r="BG89" s="12"/>
      <c r="BH89" s="12"/>
      <c r="BI89" s="12"/>
      <c r="BJ89" s="12"/>
      <c r="BK89" s="12"/>
      <c r="BL89" s="12"/>
      <c r="BM89" s="12"/>
      <c r="BN89" s="12"/>
      <c r="BO89" s="12"/>
      <c r="BP89" s="12"/>
      <c r="BQ89" s="12"/>
      <c r="BR89" s="12"/>
      <c r="BS89" s="12"/>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c r="CZ89" s="12"/>
      <c r="DA89" s="12"/>
      <c r="DB89" s="12"/>
      <c r="DC89" s="12"/>
      <c r="DD89" s="12"/>
      <c r="DE89" s="12"/>
      <c r="DF89" s="12"/>
      <c r="DG89" s="12"/>
      <c r="DH89" s="12"/>
      <c r="DI89" s="12"/>
      <c r="DJ89" s="12"/>
      <c r="DK89" s="12"/>
      <c r="DL89" s="12"/>
      <c r="DM89" s="12"/>
      <c r="DN89" s="12"/>
      <c r="DO89" s="12"/>
      <c r="DP89" s="12"/>
      <c r="DQ89" s="12"/>
      <c r="DR89" s="12"/>
      <c r="DS89" s="12"/>
      <c r="DT89" s="12"/>
      <c r="DU89" s="12"/>
      <c r="DV89" s="12"/>
      <c r="DW89" s="12"/>
      <c r="DX89" s="12"/>
      <c r="DY89" s="12"/>
      <c r="DZ89" s="12"/>
      <c r="EA89" s="12"/>
      <c r="EB89" s="12"/>
      <c r="EC89" s="12"/>
      <c r="ED89" s="12"/>
      <c r="EE89" s="12"/>
      <c r="EF89" s="12"/>
      <c r="EG89" s="12"/>
      <c r="EH89" s="12"/>
      <c r="EI89" s="12"/>
      <c r="EJ89" s="12"/>
      <c r="EK89" s="12"/>
      <c r="EL89" s="12"/>
      <c r="EM89" s="12"/>
      <c r="EN89" s="12"/>
      <c r="EO89" s="12"/>
      <c r="EP89" s="12"/>
      <c r="EQ89" s="12"/>
      <c r="ER89" s="12"/>
      <c r="ES89" s="12"/>
      <c r="ET89" s="15"/>
    </row>
    <row r="90" spans="1:150" s="13" customFormat="1" ht="35.25" customHeight="1">
      <c r="A90" s="170"/>
      <c r="B90" s="170"/>
      <c r="C90" s="102"/>
      <c r="D90" s="114"/>
      <c r="E90" s="117"/>
      <c r="F90" s="117"/>
      <c r="G90" s="18" t="str">
        <f>VLOOKUP(H90,Hoja1!A$1:G$445,2,0)</f>
        <v xml:space="preserve"> ALTA CONCENTRACIÓN</v>
      </c>
      <c r="H90" s="39" t="s">
        <v>88</v>
      </c>
      <c r="I90" s="18" t="str">
        <f>VLOOKUP(H90,Hoja1!A$2:G$445,3,0)</f>
        <v>ESTRÉS, DEPRESIÓN, TRANSTORNOS DEL SUEÑO, AUSENCIA DE ATENCIÓN</v>
      </c>
      <c r="J90" s="19" t="s">
        <v>1198</v>
      </c>
      <c r="K90" s="18" t="str">
        <f>VLOOKUP(H90,Hoja1!A$2:G$445,4,0)</f>
        <v>N/A</v>
      </c>
      <c r="L90" s="18" t="str">
        <f>VLOOKUP(H90,Hoja1!A$2:G$445,5,0)</f>
        <v>PVE PSICOSOCIAL</v>
      </c>
      <c r="M90" s="19">
        <v>2</v>
      </c>
      <c r="N90" s="20">
        <v>2</v>
      </c>
      <c r="O90" s="20">
        <v>10</v>
      </c>
      <c r="P90" s="20">
        <f t="shared" si="20"/>
        <v>4</v>
      </c>
      <c r="Q90" s="20">
        <f t="shared" si="21"/>
        <v>40</v>
      </c>
      <c r="R90" s="39" t="str">
        <f t="shared" si="22"/>
        <v>B-4</v>
      </c>
      <c r="S90" s="43" t="str">
        <f t="shared" si="15"/>
        <v>III</v>
      </c>
      <c r="T90" s="43" t="str">
        <f t="shared" si="23"/>
        <v>Mejorable</v>
      </c>
      <c r="U90" s="111"/>
      <c r="V90" s="18" t="str">
        <f>VLOOKUP(H90,Hoja1!A$2:G$445,6,0)</f>
        <v>ESTRÉS, ALTERACIÓN DEL SISTEMA NERVIOSO</v>
      </c>
      <c r="W90" s="21"/>
      <c r="X90" s="21"/>
      <c r="Y90" s="21"/>
      <c r="Z90" s="17"/>
      <c r="AA90" s="17" t="str">
        <f>VLOOKUP(H90,Hoja1!A$2:G$445,7,0)</f>
        <v>N/A</v>
      </c>
      <c r="AB90" s="100"/>
      <c r="AC90" s="102"/>
      <c r="AD90" s="14"/>
      <c r="AE90" s="12"/>
      <c r="AF90" s="12"/>
      <c r="AG90" s="12"/>
      <c r="AH90" s="12"/>
      <c r="AI90" s="12"/>
      <c r="AJ90" s="12"/>
      <c r="AK90" s="12"/>
      <c r="AL90" s="12"/>
      <c r="AM90" s="12"/>
      <c r="AN90" s="12"/>
      <c r="AO90" s="12"/>
      <c r="AP90" s="12"/>
      <c r="AQ90" s="12"/>
      <c r="AR90" s="12"/>
      <c r="AS90" s="12"/>
      <c r="AT90" s="12"/>
      <c r="AU90" s="12"/>
      <c r="AV90" s="12"/>
      <c r="AW90" s="12"/>
      <c r="AX90" s="12"/>
      <c r="AY90" s="12"/>
      <c r="AZ90" s="12"/>
      <c r="BA90" s="12"/>
      <c r="BB90" s="12"/>
      <c r="BC90" s="12"/>
      <c r="BD90" s="12"/>
      <c r="BE90" s="12"/>
      <c r="BF90" s="12"/>
      <c r="BG90" s="12"/>
      <c r="BH90" s="12"/>
      <c r="BI90" s="12"/>
      <c r="BJ90" s="12"/>
      <c r="BK90" s="12"/>
      <c r="BL90" s="12"/>
      <c r="BM90" s="12"/>
      <c r="BN90" s="12"/>
      <c r="BO90" s="12"/>
      <c r="BP90" s="12"/>
      <c r="BQ90" s="12"/>
      <c r="BR90" s="12"/>
      <c r="BS90" s="12"/>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c r="CZ90" s="12"/>
      <c r="DA90" s="12"/>
      <c r="DB90" s="12"/>
      <c r="DC90" s="12"/>
      <c r="DD90" s="12"/>
      <c r="DE90" s="12"/>
      <c r="DF90" s="12"/>
      <c r="DG90" s="12"/>
      <c r="DH90" s="12"/>
      <c r="DI90" s="12"/>
      <c r="DJ90" s="12"/>
      <c r="DK90" s="12"/>
      <c r="DL90" s="12"/>
      <c r="DM90" s="12"/>
      <c r="DN90" s="12"/>
      <c r="DO90" s="12"/>
      <c r="DP90" s="12"/>
      <c r="DQ90" s="12"/>
      <c r="DR90" s="12"/>
      <c r="DS90" s="12"/>
      <c r="DT90" s="12"/>
      <c r="DU90" s="12"/>
      <c r="DV90" s="12"/>
      <c r="DW90" s="12"/>
      <c r="DX90" s="12"/>
      <c r="DY90" s="12"/>
      <c r="DZ90" s="12"/>
      <c r="EA90" s="12"/>
      <c r="EB90" s="12"/>
      <c r="EC90" s="12"/>
      <c r="ED90" s="12"/>
      <c r="EE90" s="12"/>
      <c r="EF90" s="12"/>
      <c r="EG90" s="12"/>
      <c r="EH90" s="12"/>
      <c r="EI90" s="12"/>
      <c r="EJ90" s="12"/>
      <c r="EK90" s="12"/>
      <c r="EL90" s="12"/>
      <c r="EM90" s="12"/>
      <c r="EN90" s="12"/>
      <c r="EO90" s="12"/>
      <c r="EP90" s="12"/>
      <c r="EQ90" s="12"/>
      <c r="ER90" s="12"/>
      <c r="ES90" s="12"/>
      <c r="ET90" s="15"/>
    </row>
    <row r="91" spans="1:150" s="13" customFormat="1" ht="51">
      <c r="A91" s="170"/>
      <c r="B91" s="170"/>
      <c r="C91" s="102"/>
      <c r="D91" s="114"/>
      <c r="E91" s="117"/>
      <c r="F91" s="117"/>
      <c r="G91" s="18" t="str">
        <f>VLOOKUP(H91,Hoja1!A$1:G$445,2,0)</f>
        <v>Forzadas, Prolongadas</v>
      </c>
      <c r="H91" s="39" t="s">
        <v>40</v>
      </c>
      <c r="I91" s="18" t="str">
        <f>VLOOKUP(H91,Hoja1!A$2:G$445,3,0)</f>
        <v xml:space="preserve">Lesiones osteomusculares, lesiones osteoarticulares
</v>
      </c>
      <c r="J91" s="19" t="s">
        <v>1199</v>
      </c>
      <c r="K91" s="18" t="str">
        <f>VLOOKUP(H91,Hoja1!A$2:G$445,4,0)</f>
        <v>Inspecciones planeadas e inspecciones no planeadas, procedimientos de programas de seguridad y salud en el trabajo</v>
      </c>
      <c r="L91" s="18" t="str">
        <f>VLOOKUP(H91,Hoja1!A$2:G$445,5,0)</f>
        <v>PVE Biomecánico, programa pausas activas, exámenes periódicos, recomendaciones, control de posturas</v>
      </c>
      <c r="M91" s="19">
        <v>2</v>
      </c>
      <c r="N91" s="20">
        <v>2</v>
      </c>
      <c r="O91" s="20">
        <v>25</v>
      </c>
      <c r="P91" s="20">
        <f t="shared" si="20"/>
        <v>4</v>
      </c>
      <c r="Q91" s="20">
        <f t="shared" si="21"/>
        <v>100</v>
      </c>
      <c r="R91" s="39" t="str">
        <f t="shared" si="22"/>
        <v>B-4</v>
      </c>
      <c r="S91" s="43" t="str">
        <f t="shared" si="15"/>
        <v>III</v>
      </c>
      <c r="T91" s="43" t="str">
        <f t="shared" si="23"/>
        <v>Mejorable</v>
      </c>
      <c r="U91" s="111"/>
      <c r="V91" s="18" t="str">
        <f>VLOOKUP(H91,Hoja1!A$2:G$445,6,0)</f>
        <v>Enfermedades Osteomusculares</v>
      </c>
      <c r="W91" s="21"/>
      <c r="X91" s="21"/>
      <c r="Y91" s="21"/>
      <c r="Z91" s="17"/>
      <c r="AA91" s="17" t="str">
        <f>VLOOKUP(H91,Hoja1!A$2:G$445,7,0)</f>
        <v>Prevención en lesiones osteomusculares, líderes de pausas activas</v>
      </c>
      <c r="AB91" s="100" t="s">
        <v>1207</v>
      </c>
      <c r="AC91" s="102"/>
      <c r="AD91" s="14"/>
      <c r="AE91" s="12"/>
      <c r="AF91" s="12"/>
      <c r="AG91" s="12"/>
      <c r="AH91" s="12"/>
      <c r="AI91" s="12"/>
      <c r="AJ91" s="12"/>
      <c r="AK91" s="12"/>
      <c r="AL91" s="12"/>
      <c r="AM91" s="12"/>
      <c r="AN91" s="12"/>
      <c r="AO91" s="12"/>
      <c r="AP91" s="12"/>
      <c r="AQ91" s="12"/>
      <c r="AR91" s="12"/>
      <c r="AS91" s="12"/>
      <c r="AT91" s="12"/>
      <c r="AU91" s="12"/>
      <c r="AV91" s="12"/>
      <c r="AW91" s="12"/>
      <c r="AX91" s="12"/>
      <c r="AY91" s="12"/>
      <c r="AZ91" s="12"/>
      <c r="BA91" s="12"/>
      <c r="BB91" s="12"/>
      <c r="BC91" s="12"/>
      <c r="BD91" s="12"/>
      <c r="BE91" s="12"/>
      <c r="BF91" s="12"/>
      <c r="BG91" s="12"/>
      <c r="BH91" s="12"/>
      <c r="BI91" s="12"/>
      <c r="BJ91" s="12"/>
      <c r="BK91" s="12"/>
      <c r="BL91" s="12"/>
      <c r="BM91" s="12"/>
      <c r="BN91" s="12"/>
      <c r="BO91" s="12"/>
      <c r="BP91" s="12"/>
      <c r="BQ91" s="12"/>
      <c r="BR91" s="12"/>
      <c r="BS91" s="12"/>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c r="CZ91" s="12"/>
      <c r="DA91" s="12"/>
      <c r="DB91" s="12"/>
      <c r="DC91" s="12"/>
      <c r="DD91" s="12"/>
      <c r="DE91" s="12"/>
      <c r="DF91" s="12"/>
      <c r="DG91" s="12"/>
      <c r="DH91" s="12"/>
      <c r="DI91" s="12"/>
      <c r="DJ91" s="12"/>
      <c r="DK91" s="12"/>
      <c r="DL91" s="12"/>
      <c r="DM91" s="12"/>
      <c r="DN91" s="12"/>
      <c r="DO91" s="12"/>
      <c r="DP91" s="12"/>
      <c r="DQ91" s="12"/>
      <c r="DR91" s="12"/>
      <c r="DS91" s="12"/>
      <c r="DT91" s="12"/>
      <c r="DU91" s="12"/>
      <c r="DV91" s="12"/>
      <c r="DW91" s="12"/>
      <c r="DX91" s="12"/>
      <c r="DY91" s="12"/>
      <c r="DZ91" s="12"/>
      <c r="EA91" s="12"/>
      <c r="EB91" s="12"/>
      <c r="EC91" s="12"/>
      <c r="ED91" s="12"/>
      <c r="EE91" s="12"/>
      <c r="EF91" s="12"/>
      <c r="EG91" s="12"/>
      <c r="EH91" s="12"/>
      <c r="EI91" s="12"/>
      <c r="EJ91" s="12"/>
      <c r="EK91" s="12"/>
      <c r="EL91" s="12"/>
      <c r="EM91" s="12"/>
      <c r="EN91" s="12"/>
      <c r="EO91" s="12"/>
      <c r="EP91" s="12"/>
      <c r="EQ91" s="12"/>
      <c r="ER91" s="12"/>
      <c r="ES91" s="12"/>
      <c r="ET91" s="15"/>
    </row>
    <row r="92" spans="1:150" s="13" customFormat="1" ht="38.25">
      <c r="A92" s="170"/>
      <c r="B92" s="170"/>
      <c r="C92" s="102"/>
      <c r="D92" s="114"/>
      <c r="E92" s="117"/>
      <c r="F92" s="117"/>
      <c r="G92" s="18" t="str">
        <f>VLOOKUP(H92,Hoja1!A$1:G$445,2,0)</f>
        <v>Higiene Muscular</v>
      </c>
      <c r="H92" s="39" t="s">
        <v>483</v>
      </c>
      <c r="I92" s="18" t="str">
        <f>VLOOKUP(H92,Hoja1!A$2:G$445,3,0)</f>
        <v>Lesiones Musculoesqueléticas</v>
      </c>
      <c r="J92" s="19" t="s">
        <v>1199</v>
      </c>
      <c r="K92" s="18" t="str">
        <f>VLOOKUP(H92,Hoja1!A$2:G$445,4,0)</f>
        <v>N/A</v>
      </c>
      <c r="L92" s="18" t="str">
        <f>VLOOKUP(H92,Hoja1!A$2:G$445,5,0)</f>
        <v>N/A</v>
      </c>
      <c r="M92" s="19">
        <v>2</v>
      </c>
      <c r="N92" s="20">
        <v>3</v>
      </c>
      <c r="O92" s="20">
        <v>10</v>
      </c>
      <c r="P92" s="20">
        <f t="shared" si="20"/>
        <v>6</v>
      </c>
      <c r="Q92" s="20">
        <f t="shared" si="21"/>
        <v>60</v>
      </c>
      <c r="R92" s="39" t="str">
        <f t="shared" si="22"/>
        <v>M-6</v>
      </c>
      <c r="S92" s="43" t="str">
        <f t="shared" si="15"/>
        <v>III</v>
      </c>
      <c r="T92" s="43" t="str">
        <f t="shared" si="23"/>
        <v>Mejorable</v>
      </c>
      <c r="U92" s="111"/>
      <c r="V92" s="18" t="str">
        <f>VLOOKUP(H92,Hoja1!A$2:G$445,6,0)</f>
        <v xml:space="preserve">Enfermedades Osteomusculares
</v>
      </c>
      <c r="W92" s="21"/>
      <c r="X92" s="21"/>
      <c r="Y92" s="21"/>
      <c r="Z92" s="17"/>
      <c r="AA92" s="17" t="str">
        <f>VLOOKUP(H92,Hoja1!A$2:G$445,7,0)</f>
        <v>Prevención en lesiones osteomusculares, líderes de pausas activas</v>
      </c>
      <c r="AB92" s="100"/>
      <c r="AC92" s="102"/>
      <c r="AD92" s="14"/>
      <c r="AE92" s="12"/>
      <c r="AF92" s="12"/>
      <c r="AG92" s="12"/>
      <c r="AH92" s="12"/>
      <c r="AI92" s="12"/>
      <c r="AJ92" s="12"/>
      <c r="AK92" s="12"/>
      <c r="AL92" s="12"/>
      <c r="AM92" s="12"/>
      <c r="AN92" s="12"/>
      <c r="AO92" s="12"/>
      <c r="AP92" s="12"/>
      <c r="AQ92" s="12"/>
      <c r="AR92" s="12"/>
      <c r="AS92" s="12"/>
      <c r="AT92" s="12"/>
      <c r="AU92" s="12"/>
      <c r="AV92" s="12"/>
      <c r="AW92" s="12"/>
      <c r="AX92" s="12"/>
      <c r="AY92" s="12"/>
      <c r="AZ92" s="12"/>
      <c r="BA92" s="12"/>
      <c r="BB92" s="12"/>
      <c r="BC92" s="12"/>
      <c r="BD92" s="12"/>
      <c r="BE92" s="12"/>
      <c r="BF92" s="12"/>
      <c r="BG92" s="12"/>
      <c r="BH92" s="12"/>
      <c r="BI92" s="12"/>
      <c r="BJ92" s="12"/>
      <c r="BK92" s="12"/>
      <c r="BL92" s="12"/>
      <c r="BM92" s="12"/>
      <c r="BN92" s="12"/>
      <c r="BO92" s="12"/>
      <c r="BP92" s="12"/>
      <c r="BQ92" s="12"/>
      <c r="BR92" s="12"/>
      <c r="BS92" s="12"/>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c r="CZ92" s="12"/>
      <c r="DA92" s="12"/>
      <c r="DB92" s="12"/>
      <c r="DC92" s="12"/>
      <c r="DD92" s="12"/>
      <c r="DE92" s="12"/>
      <c r="DF92" s="12"/>
      <c r="DG92" s="12"/>
      <c r="DH92" s="12"/>
      <c r="DI92" s="12"/>
      <c r="DJ92" s="12"/>
      <c r="DK92" s="12"/>
      <c r="DL92" s="12"/>
      <c r="DM92" s="12"/>
      <c r="DN92" s="12"/>
      <c r="DO92" s="12"/>
      <c r="DP92" s="12"/>
      <c r="DQ92" s="12"/>
      <c r="DR92" s="12"/>
      <c r="DS92" s="12"/>
      <c r="DT92" s="12"/>
      <c r="DU92" s="12"/>
      <c r="DV92" s="12"/>
      <c r="DW92" s="12"/>
      <c r="DX92" s="12"/>
      <c r="DY92" s="12"/>
      <c r="DZ92" s="12"/>
      <c r="EA92" s="12"/>
      <c r="EB92" s="12"/>
      <c r="EC92" s="12"/>
      <c r="ED92" s="12"/>
      <c r="EE92" s="12"/>
      <c r="EF92" s="12"/>
      <c r="EG92" s="12"/>
      <c r="EH92" s="12"/>
      <c r="EI92" s="12"/>
      <c r="EJ92" s="12"/>
      <c r="EK92" s="12"/>
      <c r="EL92" s="12"/>
      <c r="EM92" s="12"/>
      <c r="EN92" s="12"/>
      <c r="EO92" s="12"/>
      <c r="EP92" s="12"/>
      <c r="EQ92" s="12"/>
      <c r="ER92" s="12"/>
      <c r="ES92" s="12"/>
      <c r="ET92" s="15"/>
    </row>
    <row r="93" spans="1:150" s="13" customFormat="1" ht="63.75">
      <c r="A93" s="170"/>
      <c r="B93" s="170"/>
      <c r="C93" s="102"/>
      <c r="D93" s="114"/>
      <c r="E93" s="117"/>
      <c r="F93" s="117"/>
      <c r="G93" s="18" t="str">
        <f>VLOOKUP(H93,Hoja1!A$1:G$445,2,0)</f>
        <v>Atropellamiento, Envestir</v>
      </c>
      <c r="H93" s="39" t="s">
        <v>1187</v>
      </c>
      <c r="I93" s="18" t="str">
        <f>VLOOKUP(H93,Hoja1!A$2:G$445,3,0)</f>
        <v>Lesiones, pérdidas materiales, muerte</v>
      </c>
      <c r="J93" s="19" t="s">
        <v>1198</v>
      </c>
      <c r="K93" s="18" t="str">
        <f>VLOOKUP(H93,Hoja1!A$2:G$445,4,0)</f>
        <v>Inspecciones planeadas e inspecciones no planeadas, procedimientos de programas de seguridad y salud en el trabajo</v>
      </c>
      <c r="L93" s="18" t="str">
        <f>VLOOKUP(H93,Hoja1!A$2:G$445,5,0)</f>
        <v>Programa de seguridad vial, señalización</v>
      </c>
      <c r="M93" s="19">
        <v>2</v>
      </c>
      <c r="N93" s="20">
        <v>2</v>
      </c>
      <c r="O93" s="20">
        <v>60</v>
      </c>
      <c r="P93" s="20">
        <f t="shared" si="20"/>
        <v>4</v>
      </c>
      <c r="Q93" s="20">
        <f t="shared" si="21"/>
        <v>240</v>
      </c>
      <c r="R93" s="39" t="str">
        <f t="shared" si="22"/>
        <v>B-4</v>
      </c>
      <c r="S93" s="43" t="str">
        <f t="shared" si="15"/>
        <v>II</v>
      </c>
      <c r="T93" s="43" t="str">
        <f t="shared" si="23"/>
        <v>No Aceptable o Aceptable Con Control Especifico</v>
      </c>
      <c r="U93" s="111"/>
      <c r="V93" s="18" t="str">
        <f>VLOOKUP(H93,Hoja1!A$2:G$445,6,0)</f>
        <v>Muerte</v>
      </c>
      <c r="W93" s="21"/>
      <c r="X93" s="21"/>
      <c r="Y93" s="21"/>
      <c r="Z93" s="17"/>
      <c r="AA93" s="17" t="str">
        <f>VLOOKUP(H93,Hoja1!A$2:G$445,7,0)</f>
        <v>Seguridad vial y manejo defensivo, aseguramiento de áreas de trabajo</v>
      </c>
      <c r="AB93" s="21" t="s">
        <v>1208</v>
      </c>
      <c r="AC93" s="102"/>
      <c r="AD93" s="14"/>
      <c r="AE93" s="12"/>
      <c r="AF93" s="12"/>
      <c r="AG93" s="12"/>
      <c r="AH93" s="12"/>
      <c r="AI93" s="12"/>
      <c r="AJ93" s="12"/>
      <c r="AK93" s="12"/>
      <c r="AL93" s="12"/>
      <c r="AM93" s="12"/>
      <c r="AN93" s="12"/>
      <c r="AO93" s="12"/>
      <c r="AP93" s="12"/>
      <c r="AQ93" s="12"/>
      <c r="AR93" s="12"/>
      <c r="AS93" s="12"/>
      <c r="AT93" s="12"/>
      <c r="AU93" s="12"/>
      <c r="AV93" s="12"/>
      <c r="AW93" s="12"/>
      <c r="AX93" s="12"/>
      <c r="AY93" s="12"/>
      <c r="AZ93" s="12"/>
      <c r="BA93" s="12"/>
      <c r="BB93" s="12"/>
      <c r="BC93" s="12"/>
      <c r="BD93" s="12"/>
      <c r="BE93" s="12"/>
      <c r="BF93" s="12"/>
      <c r="BG93" s="12"/>
      <c r="BH93" s="12"/>
      <c r="BI93" s="12"/>
      <c r="BJ93" s="12"/>
      <c r="BK93" s="12"/>
      <c r="BL93" s="12"/>
      <c r="BM93" s="12"/>
      <c r="BN93" s="12"/>
      <c r="BO93" s="12"/>
      <c r="BP93" s="12"/>
      <c r="BQ93" s="12"/>
      <c r="BR93" s="12"/>
      <c r="BS93" s="12"/>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c r="CZ93" s="12"/>
      <c r="DA93" s="12"/>
      <c r="DB93" s="12"/>
      <c r="DC93" s="12"/>
      <c r="DD93" s="12"/>
      <c r="DE93" s="12"/>
      <c r="DF93" s="12"/>
      <c r="DG93" s="12"/>
      <c r="DH93" s="12"/>
      <c r="DI93" s="12"/>
      <c r="DJ93" s="12"/>
      <c r="DK93" s="12"/>
      <c r="DL93" s="12"/>
      <c r="DM93" s="12"/>
      <c r="DN93" s="12"/>
      <c r="DO93" s="12"/>
      <c r="DP93" s="12"/>
      <c r="DQ93" s="12"/>
      <c r="DR93" s="12"/>
      <c r="DS93" s="12"/>
      <c r="DT93" s="12"/>
      <c r="DU93" s="12"/>
      <c r="DV93" s="12"/>
      <c r="DW93" s="12"/>
      <c r="DX93" s="12"/>
      <c r="DY93" s="12"/>
      <c r="DZ93" s="12"/>
      <c r="EA93" s="12"/>
      <c r="EB93" s="12"/>
      <c r="EC93" s="12"/>
      <c r="ED93" s="12"/>
      <c r="EE93" s="12"/>
      <c r="EF93" s="12"/>
      <c r="EG93" s="12"/>
      <c r="EH93" s="12"/>
      <c r="EI93" s="12"/>
      <c r="EJ93" s="12"/>
      <c r="EK93" s="12"/>
      <c r="EL93" s="12"/>
      <c r="EM93" s="12"/>
      <c r="EN93" s="12"/>
      <c r="EO93" s="12"/>
      <c r="EP93" s="12"/>
      <c r="EQ93" s="12"/>
      <c r="ER93" s="12"/>
      <c r="ES93" s="12"/>
      <c r="ET93" s="15"/>
    </row>
    <row r="94" spans="1:150" s="13" customFormat="1" ht="51">
      <c r="A94" s="170"/>
      <c r="B94" s="170"/>
      <c r="C94" s="102"/>
      <c r="D94" s="114"/>
      <c r="E94" s="117"/>
      <c r="F94" s="117"/>
      <c r="G94" s="18" t="str">
        <f>VLOOKUP(H94,Hoja1!A$1:G$445,2,0)</f>
        <v>Inadecuadas conexiones eléctricas-saturación en tomas de energía</v>
      </c>
      <c r="H94" s="39" t="s">
        <v>566</v>
      </c>
      <c r="I94" s="18" t="str">
        <f>VLOOKUP(H94,Hoja1!A$2:G$445,3,0)</f>
        <v>Quemaduras, electrocución, muerte</v>
      </c>
      <c r="J94" s="19" t="s">
        <v>1198</v>
      </c>
      <c r="K94" s="18" t="str">
        <f>VLOOKUP(H94,Hoja1!A$2:G$445,4,0)</f>
        <v>Inspecciones planeadas e inspecciones no planeadas, procedimientos de programas de seguridad y salud en el trabajo</v>
      </c>
      <c r="L94" s="18" t="str">
        <f>VLOOKUP(H94,Hoja1!A$2:G$445,5,0)</f>
        <v>E.P.P. Bota dieléctrica, Casco dieléctrico</v>
      </c>
      <c r="M94" s="19">
        <v>2</v>
      </c>
      <c r="N94" s="20">
        <v>2</v>
      </c>
      <c r="O94" s="20">
        <v>60</v>
      </c>
      <c r="P94" s="20">
        <f t="shared" si="20"/>
        <v>4</v>
      </c>
      <c r="Q94" s="20">
        <f t="shared" si="21"/>
        <v>240</v>
      </c>
      <c r="R94" s="39" t="str">
        <f t="shared" si="22"/>
        <v>B-4</v>
      </c>
      <c r="S94" s="43" t="str">
        <f t="shared" si="15"/>
        <v>II</v>
      </c>
      <c r="T94" s="43" t="str">
        <f t="shared" si="23"/>
        <v>No Aceptable o Aceptable Con Control Especifico</v>
      </c>
      <c r="U94" s="111"/>
      <c r="V94" s="18" t="str">
        <f>VLOOKUP(H94,Hoja1!A$2:G$445,6,0)</f>
        <v>Muerte</v>
      </c>
      <c r="W94" s="21"/>
      <c r="X94" s="21"/>
      <c r="Y94" s="21"/>
      <c r="Z94" s="17"/>
      <c r="AA94" s="17" t="str">
        <f>VLOOKUP(H94,Hoja1!A$2:G$445,7,0)</f>
        <v>Uso y manejo adecuado de E.P.P., actos y condiciones inseguras</v>
      </c>
      <c r="AB94" s="21" t="s">
        <v>1209</v>
      </c>
      <c r="AC94" s="102"/>
      <c r="AD94" s="14"/>
      <c r="AE94" s="12"/>
      <c r="AF94" s="12"/>
      <c r="AG94" s="12"/>
      <c r="AH94" s="12"/>
      <c r="AI94" s="12"/>
      <c r="AJ94" s="12"/>
      <c r="AK94" s="12"/>
      <c r="AL94" s="12"/>
      <c r="AM94" s="12"/>
      <c r="AN94" s="12"/>
      <c r="AO94" s="12"/>
      <c r="AP94" s="12"/>
      <c r="AQ94" s="12"/>
      <c r="AR94" s="12"/>
      <c r="AS94" s="12"/>
      <c r="AT94" s="12"/>
      <c r="AU94" s="12"/>
      <c r="AV94" s="12"/>
      <c r="AW94" s="12"/>
      <c r="AX94" s="12"/>
      <c r="AY94" s="12"/>
      <c r="AZ94" s="12"/>
      <c r="BA94" s="12"/>
      <c r="BB94" s="12"/>
      <c r="BC94" s="12"/>
      <c r="BD94" s="12"/>
      <c r="BE94" s="12"/>
      <c r="BF94" s="12"/>
      <c r="BG94" s="12"/>
      <c r="BH94" s="12"/>
      <c r="BI94" s="12"/>
      <c r="BJ94" s="12"/>
      <c r="BK94" s="12"/>
      <c r="BL94" s="12"/>
      <c r="BM94" s="12"/>
      <c r="BN94" s="12"/>
      <c r="BO94" s="12"/>
      <c r="BP94" s="12"/>
      <c r="BQ94" s="12"/>
      <c r="BR94" s="12"/>
      <c r="BS94" s="12"/>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c r="CZ94" s="12"/>
      <c r="DA94" s="12"/>
      <c r="DB94" s="12"/>
      <c r="DC94" s="12"/>
      <c r="DD94" s="12"/>
      <c r="DE94" s="12"/>
      <c r="DF94" s="12"/>
      <c r="DG94" s="12"/>
      <c r="DH94" s="12"/>
      <c r="DI94" s="12"/>
      <c r="DJ94" s="12"/>
      <c r="DK94" s="12"/>
      <c r="DL94" s="12"/>
      <c r="DM94" s="12"/>
      <c r="DN94" s="12"/>
      <c r="DO94" s="12"/>
      <c r="DP94" s="12"/>
      <c r="DQ94" s="12"/>
      <c r="DR94" s="12"/>
      <c r="DS94" s="12"/>
      <c r="DT94" s="12"/>
      <c r="DU94" s="12"/>
      <c r="DV94" s="12"/>
      <c r="DW94" s="12"/>
      <c r="DX94" s="12"/>
      <c r="DY94" s="12"/>
      <c r="DZ94" s="12"/>
      <c r="EA94" s="12"/>
      <c r="EB94" s="12"/>
      <c r="EC94" s="12"/>
      <c r="ED94" s="12"/>
      <c r="EE94" s="12"/>
      <c r="EF94" s="12"/>
      <c r="EG94" s="12"/>
      <c r="EH94" s="12"/>
      <c r="EI94" s="12"/>
      <c r="EJ94" s="12"/>
      <c r="EK94" s="12"/>
      <c r="EL94" s="12"/>
      <c r="EM94" s="12"/>
      <c r="EN94" s="12"/>
      <c r="EO94" s="12"/>
      <c r="EP94" s="12"/>
      <c r="EQ94" s="12"/>
      <c r="ER94" s="12"/>
      <c r="ES94" s="12"/>
      <c r="ET94" s="15"/>
    </row>
    <row r="95" spans="1:150" s="13" customFormat="1" ht="63.75">
      <c r="A95" s="170"/>
      <c r="B95" s="170"/>
      <c r="C95" s="102"/>
      <c r="D95" s="114"/>
      <c r="E95" s="117"/>
      <c r="F95" s="117"/>
      <c r="G95" s="18" t="str">
        <f>VLOOKUP(H95,Hoja1!A$1:G$445,2,0)</f>
        <v>Ingreso a pozos, Red de acueducto o excavaciones</v>
      </c>
      <c r="H95" s="39" t="s">
        <v>571</v>
      </c>
      <c r="I95" s="18" t="str">
        <f>VLOOKUP(H95,Hoja1!A$2:G$445,3,0)</f>
        <v>Intoxicación, asfixicia, daños vías resiratorias, muerte</v>
      </c>
      <c r="J95" s="19" t="s">
        <v>1198</v>
      </c>
      <c r="K95" s="18" t="str">
        <f>VLOOKUP(H95,Hoja1!A$2:G$445,4,0)</f>
        <v>Inspecciones planeadas e inspecciones no planeadas, procedimientos de programas de seguridad y salud en el trabajo</v>
      </c>
      <c r="L95" s="18" t="str">
        <f>VLOOKUP(H95,Hoja1!A$2:G$445,5,0)</f>
        <v>E.P.P. Colectivos, Tripoide</v>
      </c>
      <c r="M95" s="19">
        <v>2</v>
      </c>
      <c r="N95" s="20">
        <v>1</v>
      </c>
      <c r="O95" s="20">
        <v>100</v>
      </c>
      <c r="P95" s="20">
        <f t="shared" si="20"/>
        <v>2</v>
      </c>
      <c r="Q95" s="20">
        <f t="shared" si="21"/>
        <v>200</v>
      </c>
      <c r="R95" s="39" t="str">
        <f t="shared" si="22"/>
        <v>B-2</v>
      </c>
      <c r="S95" s="43" t="str">
        <f t="shared" si="15"/>
        <v>II</v>
      </c>
      <c r="T95" s="43" t="str">
        <f t="shared" si="23"/>
        <v>No Aceptable o Aceptable Con Control Especifico</v>
      </c>
      <c r="U95" s="111"/>
      <c r="V95" s="18" t="str">
        <f>VLOOKUP(H95,Hoja1!A$2:G$445,6,0)</f>
        <v>Muerte</v>
      </c>
      <c r="W95" s="21"/>
      <c r="X95" s="21"/>
      <c r="Y95" s="21"/>
      <c r="Z95" s="17"/>
      <c r="AA95" s="17" t="str">
        <f>VLOOKUP(H95,Hoja1!A$2:G$445,7,0)</f>
        <v>Trabajo seguro en espacios confinados y manejo de medidores de gases, diligenciamiento de permisos de trabajos, uso y manejo adecuado de E.P.P.</v>
      </c>
      <c r="AB95" s="21" t="s">
        <v>1210</v>
      </c>
      <c r="AC95" s="102"/>
      <c r="AD95" s="14"/>
      <c r="AE95" s="12"/>
      <c r="AF95" s="12"/>
      <c r="AG95" s="12"/>
      <c r="AH95" s="12"/>
      <c r="AI95" s="12"/>
      <c r="AJ95" s="12"/>
      <c r="AK95" s="12"/>
      <c r="AL95" s="12"/>
      <c r="AM95" s="12"/>
      <c r="AN95" s="12"/>
      <c r="AO95" s="12"/>
      <c r="AP95" s="12"/>
      <c r="AQ95" s="12"/>
      <c r="AR95" s="12"/>
      <c r="AS95" s="12"/>
      <c r="AT95" s="12"/>
      <c r="AU95" s="12"/>
      <c r="AV95" s="12"/>
      <c r="AW95" s="12"/>
      <c r="AX95" s="12"/>
      <c r="AY95" s="12"/>
      <c r="AZ95" s="12"/>
      <c r="BA95" s="12"/>
      <c r="BB95" s="12"/>
      <c r="BC95" s="12"/>
      <c r="BD95" s="12"/>
      <c r="BE95" s="12"/>
      <c r="BF95" s="12"/>
      <c r="BG95" s="12"/>
      <c r="BH95" s="12"/>
      <c r="BI95" s="12"/>
      <c r="BJ95" s="12"/>
      <c r="BK95" s="12"/>
      <c r="BL95" s="12"/>
      <c r="BM95" s="12"/>
      <c r="BN95" s="12"/>
      <c r="BO95" s="12"/>
      <c r="BP95" s="12"/>
      <c r="BQ95" s="12"/>
      <c r="BR95" s="12"/>
      <c r="BS95" s="12"/>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c r="CZ95" s="12"/>
      <c r="DA95" s="12"/>
      <c r="DB95" s="12"/>
      <c r="DC95" s="12"/>
      <c r="DD95" s="12"/>
      <c r="DE95" s="12"/>
      <c r="DF95" s="12"/>
      <c r="DG95" s="12"/>
      <c r="DH95" s="12"/>
      <c r="DI95" s="12"/>
      <c r="DJ95" s="12"/>
      <c r="DK95" s="12"/>
      <c r="DL95" s="12"/>
      <c r="DM95" s="12"/>
      <c r="DN95" s="12"/>
      <c r="DO95" s="12"/>
      <c r="DP95" s="12"/>
      <c r="DQ95" s="12"/>
      <c r="DR95" s="12"/>
      <c r="DS95" s="12"/>
      <c r="DT95" s="12"/>
      <c r="DU95" s="12"/>
      <c r="DV95" s="12"/>
      <c r="DW95" s="12"/>
      <c r="DX95" s="12"/>
      <c r="DY95" s="12"/>
      <c r="DZ95" s="12"/>
      <c r="EA95" s="12"/>
      <c r="EB95" s="12"/>
      <c r="EC95" s="12"/>
      <c r="ED95" s="12"/>
      <c r="EE95" s="12"/>
      <c r="EF95" s="12"/>
      <c r="EG95" s="12"/>
      <c r="EH95" s="12"/>
      <c r="EI95" s="12"/>
      <c r="EJ95" s="12"/>
      <c r="EK95" s="12"/>
      <c r="EL95" s="12"/>
      <c r="EM95" s="12"/>
      <c r="EN95" s="12"/>
      <c r="EO95" s="12"/>
      <c r="EP95" s="12"/>
      <c r="EQ95" s="12"/>
      <c r="ER95" s="12"/>
      <c r="ES95" s="12"/>
      <c r="ET95" s="15"/>
    </row>
    <row r="96" spans="1:150" s="13" customFormat="1" ht="38.25">
      <c r="A96" s="170"/>
      <c r="B96" s="170"/>
      <c r="C96" s="102"/>
      <c r="D96" s="114"/>
      <c r="E96" s="117"/>
      <c r="F96" s="117"/>
      <c r="G96" s="18" t="str">
        <f>VLOOKUP(H96,Hoja1!A$1:G$445,2,0)</f>
        <v>Superficies de trabajo irregulares o deslizantes</v>
      </c>
      <c r="H96" s="39" t="s">
        <v>597</v>
      </c>
      <c r="I96" s="18" t="str">
        <f>VLOOKUP(H96,Hoja1!A$2:G$445,3,0)</f>
        <v>Caidas del mismo nivel, fracturas, golpe con objetos, caídas de objetos, obstrucción de rutas de evacuación</v>
      </c>
      <c r="J96" s="19" t="s">
        <v>1198</v>
      </c>
      <c r="K96" s="18" t="str">
        <f>VLOOKUP(H96,Hoja1!A$2:G$445,4,0)</f>
        <v>N/A</v>
      </c>
      <c r="L96" s="18" t="str">
        <f>VLOOKUP(H96,Hoja1!A$2:G$445,5,0)</f>
        <v>N/A</v>
      </c>
      <c r="M96" s="19">
        <v>2</v>
      </c>
      <c r="N96" s="20">
        <v>2</v>
      </c>
      <c r="O96" s="20">
        <v>25</v>
      </c>
      <c r="P96" s="20">
        <f t="shared" si="20"/>
        <v>4</v>
      </c>
      <c r="Q96" s="20">
        <f t="shared" si="21"/>
        <v>100</v>
      </c>
      <c r="R96" s="39" t="str">
        <f t="shared" si="22"/>
        <v>B-4</v>
      </c>
      <c r="S96" s="43" t="str">
        <f t="shared" si="15"/>
        <v>III</v>
      </c>
      <c r="T96" s="43" t="str">
        <f t="shared" si="23"/>
        <v>Mejorable</v>
      </c>
      <c r="U96" s="111"/>
      <c r="V96" s="18" t="str">
        <f>VLOOKUP(H96,Hoja1!A$2:G$445,6,0)</f>
        <v>Caídas de distinto nivel</v>
      </c>
      <c r="W96" s="21"/>
      <c r="X96" s="21"/>
      <c r="Y96" s="21"/>
      <c r="Z96" s="17"/>
      <c r="AA96" s="17" t="str">
        <f>VLOOKUP(H96,Hoja1!A$2:G$445,7,0)</f>
        <v>Pautas Básicas en orden y aseo en el lugar de trabajo, actos y condiciones inseguras</v>
      </c>
      <c r="AB96" s="21" t="s">
        <v>32</v>
      </c>
      <c r="AC96" s="102"/>
      <c r="AD96" s="14"/>
      <c r="AE96" s="12"/>
      <c r="AF96" s="12"/>
      <c r="AG96" s="12"/>
      <c r="AH96" s="12"/>
      <c r="AI96" s="12"/>
      <c r="AJ96" s="12"/>
      <c r="AK96" s="12"/>
      <c r="AL96" s="12"/>
      <c r="AM96" s="12"/>
      <c r="AN96" s="12"/>
      <c r="AO96" s="12"/>
      <c r="AP96" s="12"/>
      <c r="AQ96" s="12"/>
      <c r="AR96" s="12"/>
      <c r="AS96" s="12"/>
      <c r="AT96" s="12"/>
      <c r="AU96" s="12"/>
      <c r="AV96" s="12"/>
      <c r="AW96" s="12"/>
      <c r="AX96" s="12"/>
      <c r="AY96" s="12"/>
      <c r="AZ96" s="12"/>
      <c r="BA96" s="12"/>
      <c r="BB96" s="12"/>
      <c r="BC96" s="12"/>
      <c r="BD96" s="12"/>
      <c r="BE96" s="12"/>
      <c r="BF96" s="12"/>
      <c r="BG96" s="12"/>
      <c r="BH96" s="12"/>
      <c r="BI96" s="12"/>
      <c r="BJ96" s="12"/>
      <c r="BK96" s="12"/>
      <c r="BL96" s="12"/>
      <c r="BM96" s="12"/>
      <c r="BN96" s="12"/>
      <c r="BO96" s="12"/>
      <c r="BP96" s="12"/>
      <c r="BQ96" s="12"/>
      <c r="BR96" s="12"/>
      <c r="BS96" s="12"/>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c r="CZ96" s="12"/>
      <c r="DA96" s="12"/>
      <c r="DB96" s="12"/>
      <c r="DC96" s="12"/>
      <c r="DD96" s="12"/>
      <c r="DE96" s="12"/>
      <c r="DF96" s="12"/>
      <c r="DG96" s="12"/>
      <c r="DH96" s="12"/>
      <c r="DI96" s="12"/>
      <c r="DJ96" s="12"/>
      <c r="DK96" s="12"/>
      <c r="DL96" s="12"/>
      <c r="DM96" s="12"/>
      <c r="DN96" s="12"/>
      <c r="DO96" s="12"/>
      <c r="DP96" s="12"/>
      <c r="DQ96" s="12"/>
      <c r="DR96" s="12"/>
      <c r="DS96" s="12"/>
      <c r="DT96" s="12"/>
      <c r="DU96" s="12"/>
      <c r="DV96" s="12"/>
      <c r="DW96" s="12"/>
      <c r="DX96" s="12"/>
      <c r="DY96" s="12"/>
      <c r="DZ96" s="12"/>
      <c r="EA96" s="12"/>
      <c r="EB96" s="12"/>
      <c r="EC96" s="12"/>
      <c r="ED96" s="12"/>
      <c r="EE96" s="12"/>
      <c r="EF96" s="12"/>
      <c r="EG96" s="12"/>
      <c r="EH96" s="12"/>
      <c r="EI96" s="12"/>
      <c r="EJ96" s="12"/>
      <c r="EK96" s="12"/>
      <c r="EL96" s="12"/>
      <c r="EM96" s="12"/>
      <c r="EN96" s="12"/>
      <c r="EO96" s="12"/>
      <c r="EP96" s="12"/>
      <c r="EQ96" s="12"/>
      <c r="ER96" s="12"/>
      <c r="ES96" s="12"/>
      <c r="ET96" s="15"/>
    </row>
    <row r="97" spans="1:150" s="13" customFormat="1" ht="63.75">
      <c r="A97" s="170"/>
      <c r="B97" s="170"/>
      <c r="C97" s="102"/>
      <c r="D97" s="114"/>
      <c r="E97" s="117"/>
      <c r="F97" s="117"/>
      <c r="G97" s="18" t="str">
        <f>VLOOKUP(H97,Hoja1!A$1:G$445,2,0)</f>
        <v>Herramientas Manuales</v>
      </c>
      <c r="H97" s="39" t="s">
        <v>606</v>
      </c>
      <c r="I97" s="18" t="str">
        <f>VLOOKUP(H97,Hoja1!A$2:G$445,3,0)</f>
        <v>Quemaduras, contusiones y lesiones</v>
      </c>
      <c r="J97" s="19" t="s">
        <v>1198</v>
      </c>
      <c r="K97" s="18" t="str">
        <f>VLOOKUP(H97,Hoja1!A$2:G$445,4,0)</f>
        <v>Inspecciones planeadas e inspecciones no planeadas, procedimientos de programas de seguridad y salud en el trabajo</v>
      </c>
      <c r="L97" s="18" t="str">
        <f>VLOOKUP(H97,Hoja1!A$2:G$445,5,0)</f>
        <v>E.P.P.</v>
      </c>
      <c r="M97" s="19">
        <v>2</v>
      </c>
      <c r="N97" s="20">
        <v>2</v>
      </c>
      <c r="O97" s="20">
        <v>25</v>
      </c>
      <c r="P97" s="20">
        <f t="shared" si="20"/>
        <v>4</v>
      </c>
      <c r="Q97" s="20">
        <f t="shared" si="21"/>
        <v>100</v>
      </c>
      <c r="R97" s="39" t="str">
        <f t="shared" si="22"/>
        <v>B-4</v>
      </c>
      <c r="S97" s="43" t="str">
        <f t="shared" si="15"/>
        <v>III</v>
      </c>
      <c r="T97" s="43" t="str">
        <f t="shared" si="23"/>
        <v>Mejorable</v>
      </c>
      <c r="U97" s="111"/>
      <c r="V97" s="18" t="str">
        <f>VLOOKUP(H97,Hoja1!A$2:G$445,6,0)</f>
        <v>Amputación</v>
      </c>
      <c r="W97" s="21"/>
      <c r="X97" s="21"/>
      <c r="Y97" s="21"/>
      <c r="Z97" s="17"/>
      <c r="AA97" s="17" t="str">
        <f>VLOOKUP(H97,Hoja1!A$2:G$445,7,0)</f>
        <v xml:space="preserve">
Uso y manejo adecuado de E.P.P., uso y manejo adecuado de herramientas manuales y/o máqinas y equipos</v>
      </c>
      <c r="AB97" s="21" t="s">
        <v>1211</v>
      </c>
      <c r="AC97" s="102"/>
      <c r="AD97" s="14"/>
      <c r="AE97" s="12"/>
      <c r="AF97" s="12"/>
      <c r="AG97" s="12"/>
      <c r="AH97" s="12"/>
      <c r="AI97" s="12"/>
      <c r="AJ97" s="12"/>
      <c r="AK97" s="12"/>
      <c r="AL97" s="12"/>
      <c r="AM97" s="12"/>
      <c r="AN97" s="12"/>
      <c r="AO97" s="12"/>
      <c r="AP97" s="12"/>
      <c r="AQ97" s="12"/>
      <c r="AR97" s="12"/>
      <c r="AS97" s="12"/>
      <c r="AT97" s="12"/>
      <c r="AU97" s="12"/>
      <c r="AV97" s="12"/>
      <c r="AW97" s="12"/>
      <c r="AX97" s="12"/>
      <c r="AY97" s="12"/>
      <c r="AZ97" s="12"/>
      <c r="BA97" s="12"/>
      <c r="BB97" s="12"/>
      <c r="BC97" s="12"/>
      <c r="BD97" s="12"/>
      <c r="BE97" s="12"/>
      <c r="BF97" s="12"/>
      <c r="BG97" s="12"/>
      <c r="BH97" s="12"/>
      <c r="BI97" s="12"/>
      <c r="BJ97" s="12"/>
      <c r="BK97" s="12"/>
      <c r="BL97" s="12"/>
      <c r="BM97" s="12"/>
      <c r="BN97" s="12"/>
      <c r="BO97" s="12"/>
      <c r="BP97" s="12"/>
      <c r="BQ97" s="12"/>
      <c r="BR97" s="12"/>
      <c r="BS97" s="12"/>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c r="CZ97" s="12"/>
      <c r="DA97" s="12"/>
      <c r="DB97" s="12"/>
      <c r="DC97" s="12"/>
      <c r="DD97" s="12"/>
      <c r="DE97" s="12"/>
      <c r="DF97" s="12"/>
      <c r="DG97" s="12"/>
      <c r="DH97" s="12"/>
      <c r="DI97" s="12"/>
      <c r="DJ97" s="12"/>
      <c r="DK97" s="12"/>
      <c r="DL97" s="12"/>
      <c r="DM97" s="12"/>
      <c r="DN97" s="12"/>
      <c r="DO97" s="12"/>
      <c r="DP97" s="12"/>
      <c r="DQ97" s="12"/>
      <c r="DR97" s="12"/>
      <c r="DS97" s="12"/>
      <c r="DT97" s="12"/>
      <c r="DU97" s="12"/>
      <c r="DV97" s="12"/>
      <c r="DW97" s="12"/>
      <c r="DX97" s="12"/>
      <c r="DY97" s="12"/>
      <c r="DZ97" s="12"/>
      <c r="EA97" s="12"/>
      <c r="EB97" s="12"/>
      <c r="EC97" s="12"/>
      <c r="ED97" s="12"/>
      <c r="EE97" s="12"/>
      <c r="EF97" s="12"/>
      <c r="EG97" s="12"/>
      <c r="EH97" s="12"/>
      <c r="EI97" s="12"/>
      <c r="EJ97" s="12"/>
      <c r="EK97" s="12"/>
      <c r="EL97" s="12"/>
      <c r="EM97" s="12"/>
      <c r="EN97" s="12"/>
      <c r="EO97" s="12"/>
      <c r="EP97" s="12"/>
      <c r="EQ97" s="12"/>
      <c r="ER97" s="12"/>
      <c r="ES97" s="12"/>
      <c r="ET97" s="15"/>
    </row>
    <row r="98" spans="1:150" s="13" customFormat="1" ht="86.25" customHeight="1">
      <c r="A98" s="170"/>
      <c r="B98" s="170"/>
      <c r="C98" s="102"/>
      <c r="D98" s="114"/>
      <c r="E98" s="117"/>
      <c r="F98" s="117"/>
      <c r="G98" s="18" t="str">
        <f>VLOOKUP(H98,Hoja1!A$1:G$445,2,0)</f>
        <v>Atraco, golpiza, atentados y secuestrados</v>
      </c>
      <c r="H98" s="39" t="s">
        <v>57</v>
      </c>
      <c r="I98" s="18" t="str">
        <f>VLOOKUP(H98,Hoja1!A$2:G$445,3,0)</f>
        <v>Estrés, golpes, Secuestros</v>
      </c>
      <c r="J98" s="19" t="s">
        <v>1198</v>
      </c>
      <c r="K98" s="18" t="str">
        <f>VLOOKUP(H98,Hoja1!A$2:G$445,4,0)</f>
        <v>Inspecciones planeadas e inspecciones no planeadas, procedimientos de programas de seguridad y salud en el trabajo</v>
      </c>
      <c r="L98" s="18" t="str">
        <f>VLOOKUP(H98,Hoja1!A$2:G$445,5,0)</f>
        <v xml:space="preserve">Uniformes Corporativos, Caquetas corporativas, Carnetización
</v>
      </c>
      <c r="M98" s="19">
        <v>2</v>
      </c>
      <c r="N98" s="20">
        <v>2</v>
      </c>
      <c r="O98" s="20">
        <v>60</v>
      </c>
      <c r="P98" s="20">
        <f t="shared" si="20"/>
        <v>4</v>
      </c>
      <c r="Q98" s="20">
        <f t="shared" si="21"/>
        <v>240</v>
      </c>
      <c r="R98" s="39" t="str">
        <f t="shared" si="22"/>
        <v>B-4</v>
      </c>
      <c r="S98" s="43" t="str">
        <f t="shared" si="15"/>
        <v>II</v>
      </c>
      <c r="T98" s="43" t="str">
        <f t="shared" si="23"/>
        <v>No Aceptable o Aceptable Con Control Especifico</v>
      </c>
      <c r="U98" s="111"/>
      <c r="V98" s="18" t="str">
        <f>VLOOKUP(H98,Hoja1!A$2:G$445,6,0)</f>
        <v>Secuestros</v>
      </c>
      <c r="W98" s="21"/>
      <c r="X98" s="21"/>
      <c r="Y98" s="21"/>
      <c r="Z98" s="17"/>
      <c r="AA98" s="17" t="str">
        <f>VLOOKUP(H98,Hoja1!A$2:G$445,7,0)</f>
        <v>N/A</v>
      </c>
      <c r="AB98" s="21" t="s">
        <v>1212</v>
      </c>
      <c r="AC98" s="102"/>
      <c r="AD98" s="14"/>
      <c r="AE98" s="12"/>
      <c r="AF98" s="12"/>
      <c r="AG98" s="12"/>
      <c r="AH98" s="12"/>
      <c r="AI98" s="12"/>
      <c r="AJ98" s="12"/>
      <c r="AK98" s="12"/>
      <c r="AL98" s="12"/>
      <c r="AM98" s="12"/>
      <c r="AN98" s="12"/>
      <c r="AO98" s="12"/>
      <c r="AP98" s="12"/>
      <c r="AQ98" s="12"/>
      <c r="AR98" s="12"/>
      <c r="AS98" s="12"/>
      <c r="AT98" s="12"/>
      <c r="AU98" s="12"/>
      <c r="AV98" s="12"/>
      <c r="AW98" s="12"/>
      <c r="AX98" s="12"/>
      <c r="AY98" s="12"/>
      <c r="AZ98" s="12"/>
      <c r="BA98" s="12"/>
      <c r="BB98" s="12"/>
      <c r="BC98" s="12"/>
      <c r="BD98" s="12"/>
      <c r="BE98" s="12"/>
      <c r="BF98" s="12"/>
      <c r="BG98" s="12"/>
      <c r="BH98" s="12"/>
      <c r="BI98" s="12"/>
      <c r="BJ98" s="12"/>
      <c r="BK98" s="12"/>
      <c r="BL98" s="12"/>
      <c r="BM98" s="12"/>
      <c r="BN98" s="12"/>
      <c r="BO98" s="12"/>
      <c r="BP98" s="12"/>
      <c r="BQ98" s="12"/>
      <c r="BR98" s="12"/>
      <c r="BS98" s="12"/>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c r="CZ98" s="12"/>
      <c r="DA98" s="12"/>
      <c r="DB98" s="12"/>
      <c r="DC98" s="12"/>
      <c r="DD98" s="12"/>
      <c r="DE98" s="12"/>
      <c r="DF98" s="12"/>
      <c r="DG98" s="12"/>
      <c r="DH98" s="12"/>
      <c r="DI98" s="12"/>
      <c r="DJ98" s="12"/>
      <c r="DK98" s="12"/>
      <c r="DL98" s="12"/>
      <c r="DM98" s="12"/>
      <c r="DN98" s="12"/>
      <c r="DO98" s="12"/>
      <c r="DP98" s="12"/>
      <c r="DQ98" s="12"/>
      <c r="DR98" s="12"/>
      <c r="DS98" s="12"/>
      <c r="DT98" s="12"/>
      <c r="DU98" s="12"/>
      <c r="DV98" s="12"/>
      <c r="DW98" s="12"/>
      <c r="DX98" s="12"/>
      <c r="DY98" s="12"/>
      <c r="DZ98" s="12"/>
      <c r="EA98" s="12"/>
      <c r="EB98" s="12"/>
      <c r="EC98" s="12"/>
      <c r="ED98" s="12"/>
      <c r="EE98" s="12"/>
      <c r="EF98" s="12"/>
      <c r="EG98" s="12"/>
      <c r="EH98" s="12"/>
      <c r="EI98" s="12"/>
      <c r="EJ98" s="12"/>
      <c r="EK98" s="12"/>
      <c r="EL98" s="12"/>
      <c r="EM98" s="12"/>
      <c r="EN98" s="12"/>
      <c r="EO98" s="12"/>
      <c r="EP98" s="12"/>
      <c r="EQ98" s="12"/>
      <c r="ER98" s="12"/>
      <c r="ES98" s="12"/>
      <c r="ET98" s="15"/>
    </row>
    <row r="99" spans="1:150" s="13" customFormat="1" ht="89.25">
      <c r="A99" s="170"/>
      <c r="B99" s="170"/>
      <c r="C99" s="102"/>
      <c r="D99" s="114"/>
      <c r="E99" s="117"/>
      <c r="F99" s="117"/>
      <c r="G99" s="18" t="str">
        <f>VLOOKUP(H99,Hoja1!A$1:G$445,2,0)</f>
        <v>MANTENIMIENTO DE PUENTE GRUAS, LIMPIEZA DE CANALES, MANTENIMIENTO DE INSTALACIONES LOCATIVAS, MANTENIMIENTO Y REPARACIÓN DE POZOS</v>
      </c>
      <c r="H99" s="39" t="s">
        <v>624</v>
      </c>
      <c r="I99" s="18" t="str">
        <f>VLOOKUP(H99,Hoja1!A$2:G$445,3,0)</f>
        <v>LESIONES, FRACTURAS, MUERTE</v>
      </c>
      <c r="J99" s="19" t="s">
        <v>1198</v>
      </c>
      <c r="K99" s="18" t="str">
        <f>VLOOKUP(H99,Hoja1!A$2:G$445,4,0)</f>
        <v>Inspecciones planeadas e inspecciones no planeadas, procedimientos de programas de seguridad y salud en el trabajo</v>
      </c>
      <c r="L99" s="18" t="str">
        <f>VLOOKUP(H99,Hoja1!A$2:G$445,5,0)</f>
        <v>EPP</v>
      </c>
      <c r="M99" s="19">
        <v>2</v>
      </c>
      <c r="N99" s="20">
        <v>1</v>
      </c>
      <c r="O99" s="20">
        <v>100</v>
      </c>
      <c r="P99" s="20">
        <f t="shared" si="20"/>
        <v>2</v>
      </c>
      <c r="Q99" s="20">
        <f t="shared" si="21"/>
        <v>200</v>
      </c>
      <c r="R99" s="39" t="str">
        <f t="shared" si="22"/>
        <v>B-2</v>
      </c>
      <c r="S99" s="43" t="str">
        <f t="shared" si="15"/>
        <v>II</v>
      </c>
      <c r="T99" s="43" t="str">
        <f t="shared" si="23"/>
        <v>No Aceptable o Aceptable Con Control Especifico</v>
      </c>
      <c r="U99" s="111"/>
      <c r="V99" s="18" t="str">
        <f>VLOOKUP(H99,Hoja1!A$2:G$445,6,0)</f>
        <v>MUERTE</v>
      </c>
      <c r="W99" s="21"/>
      <c r="X99" s="21"/>
      <c r="Y99" s="21"/>
      <c r="Z99" s="17"/>
      <c r="AA99" s="17" t="str">
        <f>VLOOKUP(H99,Hoja1!A$2:G$445,7,0)</f>
        <v>CERTIFICACIÓN Y/O ENTRENAMIENTO EN TRABAJO SEGURO EN ALTURAS; DILGENCIAMIENTO DE PERMISO DE TRABAJO; USO Y MANEJO ADECUADO DE E.P.P.; ARME Y DESARME DE ANDAMIOS</v>
      </c>
      <c r="AB99" s="21" t="s">
        <v>32</v>
      </c>
      <c r="AC99" s="102"/>
      <c r="AD99" s="14"/>
      <c r="AE99" s="12"/>
      <c r="AF99" s="12"/>
      <c r="AG99" s="12"/>
      <c r="AH99" s="12"/>
      <c r="AI99" s="12"/>
      <c r="AJ99" s="12"/>
      <c r="AK99" s="12"/>
      <c r="AL99" s="12"/>
      <c r="AM99" s="12"/>
      <c r="AN99" s="12"/>
      <c r="AO99" s="12"/>
      <c r="AP99" s="12"/>
      <c r="AQ99" s="12"/>
      <c r="AR99" s="12"/>
      <c r="AS99" s="12"/>
      <c r="AT99" s="12"/>
      <c r="AU99" s="12"/>
      <c r="AV99" s="12"/>
      <c r="AW99" s="12"/>
      <c r="AX99" s="12"/>
      <c r="AY99" s="12"/>
      <c r="AZ99" s="12"/>
      <c r="BA99" s="12"/>
      <c r="BB99" s="12"/>
      <c r="BC99" s="12"/>
      <c r="BD99" s="12"/>
      <c r="BE99" s="12"/>
      <c r="BF99" s="12"/>
      <c r="BG99" s="12"/>
      <c r="BH99" s="12"/>
      <c r="BI99" s="12"/>
      <c r="BJ99" s="12"/>
      <c r="BK99" s="12"/>
      <c r="BL99" s="12"/>
      <c r="BM99" s="12"/>
      <c r="BN99" s="12"/>
      <c r="BO99" s="12"/>
      <c r="BP99" s="12"/>
      <c r="BQ99" s="12"/>
      <c r="BR99" s="12"/>
      <c r="BS99" s="12"/>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c r="CZ99" s="12"/>
      <c r="DA99" s="12"/>
      <c r="DB99" s="12"/>
      <c r="DC99" s="12"/>
      <c r="DD99" s="12"/>
      <c r="DE99" s="12"/>
      <c r="DF99" s="12"/>
      <c r="DG99" s="12"/>
      <c r="DH99" s="12"/>
      <c r="DI99" s="12"/>
      <c r="DJ99" s="12"/>
      <c r="DK99" s="12"/>
      <c r="DL99" s="12"/>
      <c r="DM99" s="12"/>
      <c r="DN99" s="12"/>
      <c r="DO99" s="12"/>
      <c r="DP99" s="12"/>
      <c r="DQ99" s="12"/>
      <c r="DR99" s="12"/>
      <c r="DS99" s="12"/>
      <c r="DT99" s="12"/>
      <c r="DU99" s="12"/>
      <c r="DV99" s="12"/>
      <c r="DW99" s="12"/>
      <c r="DX99" s="12"/>
      <c r="DY99" s="12"/>
      <c r="DZ99" s="12"/>
      <c r="EA99" s="12"/>
      <c r="EB99" s="12"/>
      <c r="EC99" s="12"/>
      <c r="ED99" s="12"/>
      <c r="EE99" s="12"/>
      <c r="EF99" s="12"/>
      <c r="EG99" s="12"/>
      <c r="EH99" s="12"/>
      <c r="EI99" s="12"/>
      <c r="EJ99" s="12"/>
      <c r="EK99" s="12"/>
      <c r="EL99" s="12"/>
      <c r="EM99" s="12"/>
      <c r="EN99" s="12"/>
      <c r="EO99" s="12"/>
      <c r="EP99" s="12"/>
      <c r="EQ99" s="12"/>
      <c r="ER99" s="12"/>
      <c r="ES99" s="12"/>
      <c r="ET99" s="15"/>
    </row>
    <row r="100" spans="1:150" s="13" customFormat="1" ht="72" customHeight="1" thickBot="1">
      <c r="A100" s="170"/>
      <c r="B100" s="170"/>
      <c r="C100" s="103"/>
      <c r="D100" s="115"/>
      <c r="E100" s="118"/>
      <c r="F100" s="118"/>
      <c r="G100" s="23" t="str">
        <f>VLOOKUP(H100,Hoja1!A$1:G$445,2,0)</f>
        <v>SISMOS, INCENDIOS, INUNDACIONES, TERREMOTOS, VENDAVALES, DERRUMBE</v>
      </c>
      <c r="H100" s="44" t="s">
        <v>62</v>
      </c>
      <c r="I100" s="23" t="str">
        <f>VLOOKUP(H100,Hoja1!A$2:G$445,3,0)</f>
        <v>SISMOS, INCENDIOS, INUNDACIONES, TERREMOTOS, VENDAVALES</v>
      </c>
      <c r="J100" s="24" t="s">
        <v>1200</v>
      </c>
      <c r="K100" s="23" t="str">
        <f>VLOOKUP(H100,Hoja1!A$2:G$445,4,0)</f>
        <v>Inspecciones planeadas e inspecciones no planeadas, procedimientos de programas de seguridad y salud en el trabajo</v>
      </c>
      <c r="L100" s="23" t="str">
        <f>VLOOKUP(H100,Hoja1!A$2:G$445,5,0)</f>
        <v>BRIGADAS DE EMERGENCIAS</v>
      </c>
      <c r="M100" s="24">
        <v>2</v>
      </c>
      <c r="N100" s="25">
        <v>1</v>
      </c>
      <c r="O100" s="25">
        <v>100</v>
      </c>
      <c r="P100" s="25">
        <f t="shared" si="20"/>
        <v>2</v>
      </c>
      <c r="Q100" s="25">
        <f t="shared" si="21"/>
        <v>200</v>
      </c>
      <c r="R100" s="44" t="str">
        <f t="shared" si="22"/>
        <v>B-2</v>
      </c>
      <c r="S100" s="45" t="str">
        <f t="shared" si="15"/>
        <v>II</v>
      </c>
      <c r="T100" s="45" t="str">
        <f t="shared" si="23"/>
        <v>No Aceptable o Aceptable Con Control Especifico</v>
      </c>
      <c r="U100" s="112"/>
      <c r="V100" s="23" t="str">
        <f>VLOOKUP(H100,Hoja1!A$2:G$445,6,0)</f>
        <v>MUERTE</v>
      </c>
      <c r="W100" s="26"/>
      <c r="X100" s="26"/>
      <c r="Y100" s="26"/>
      <c r="Z100" s="22" t="s">
        <v>1214</v>
      </c>
      <c r="AA100" s="22" t="str">
        <f>VLOOKUP(H100,Hoja1!A$2:G$445,7,0)</f>
        <v>ENTRENAMIENTO DE LA BRIGADA; DIVULGACIÓN DE PLAN DE EMERGENCIA</v>
      </c>
      <c r="AB100" s="26" t="s">
        <v>1213</v>
      </c>
      <c r="AC100" s="103"/>
      <c r="AD100" s="14"/>
      <c r="AE100" s="12"/>
      <c r="AF100" s="12"/>
      <c r="AG100" s="12"/>
      <c r="AH100" s="12"/>
      <c r="AI100" s="12"/>
      <c r="AJ100" s="12"/>
      <c r="AK100" s="12"/>
      <c r="AL100" s="12"/>
      <c r="AM100" s="12"/>
      <c r="AN100" s="12"/>
      <c r="AO100" s="12"/>
      <c r="AP100" s="12"/>
      <c r="AQ100" s="12"/>
      <c r="AR100" s="12"/>
      <c r="AS100" s="12"/>
      <c r="AT100" s="12"/>
      <c r="AU100" s="12"/>
      <c r="AV100" s="12"/>
      <c r="AW100" s="12"/>
      <c r="AX100" s="12"/>
      <c r="AY100" s="12"/>
      <c r="AZ100" s="12"/>
      <c r="BA100" s="12"/>
      <c r="BB100" s="12"/>
      <c r="BC100" s="12"/>
      <c r="BD100" s="12"/>
      <c r="BE100" s="12"/>
      <c r="BF100" s="12"/>
      <c r="BG100" s="12"/>
      <c r="BH100" s="12"/>
      <c r="BI100" s="12"/>
      <c r="BJ100" s="12"/>
      <c r="BK100" s="12"/>
      <c r="BL100" s="12"/>
      <c r="BM100" s="12"/>
      <c r="BN100" s="12"/>
      <c r="BO100" s="12"/>
      <c r="BP100" s="12"/>
      <c r="BQ100" s="12"/>
      <c r="BR100" s="12"/>
      <c r="BS100" s="12"/>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c r="CZ100" s="12"/>
      <c r="DA100" s="12"/>
      <c r="DB100" s="12"/>
      <c r="DC100" s="12"/>
      <c r="DD100" s="12"/>
      <c r="DE100" s="12"/>
      <c r="DF100" s="12"/>
      <c r="DG100" s="12"/>
      <c r="DH100" s="12"/>
      <c r="DI100" s="12"/>
      <c r="DJ100" s="12"/>
      <c r="DK100" s="12"/>
      <c r="DL100" s="12"/>
      <c r="DM100" s="12"/>
      <c r="DN100" s="12"/>
      <c r="DO100" s="12"/>
      <c r="DP100" s="12"/>
      <c r="DQ100" s="12"/>
      <c r="DR100" s="12"/>
      <c r="DS100" s="12"/>
      <c r="DT100" s="12"/>
      <c r="DU100" s="12"/>
      <c r="DV100" s="12"/>
      <c r="DW100" s="12"/>
      <c r="DX100" s="12"/>
      <c r="DY100" s="12"/>
      <c r="DZ100" s="12"/>
      <c r="EA100" s="12"/>
      <c r="EB100" s="12"/>
      <c r="EC100" s="12"/>
      <c r="ED100" s="12"/>
      <c r="EE100" s="12"/>
      <c r="EF100" s="12"/>
      <c r="EG100" s="12"/>
      <c r="EH100" s="12"/>
      <c r="EI100" s="12"/>
      <c r="EJ100" s="12"/>
      <c r="EK100" s="12"/>
      <c r="EL100" s="12"/>
      <c r="EM100" s="12"/>
      <c r="EN100" s="12"/>
      <c r="EO100" s="12"/>
      <c r="EP100" s="12"/>
      <c r="EQ100" s="12"/>
      <c r="ER100" s="12"/>
      <c r="ES100" s="12"/>
      <c r="ET100" s="15"/>
    </row>
    <row r="101" spans="1:150" s="13" customFormat="1" ht="51">
      <c r="A101" s="170"/>
      <c r="B101" s="170"/>
      <c r="C101" s="119" t="s">
        <v>1224</v>
      </c>
      <c r="D101" s="122" t="s">
        <v>1225</v>
      </c>
      <c r="E101" s="125" t="s">
        <v>1062</v>
      </c>
      <c r="F101" s="125" t="s">
        <v>1217</v>
      </c>
      <c r="G101" s="70" t="str">
        <f>VLOOKUP(H101,Hoja1!A$1:G$445,2,0)</f>
        <v>Virus</v>
      </c>
      <c r="H101" s="71" t="s">
        <v>120</v>
      </c>
      <c r="I101" s="70" t="str">
        <f>VLOOKUP(H101,Hoja1!A$2:G$445,3,0)</f>
        <v>Infecciones Virales</v>
      </c>
      <c r="J101" s="72" t="s">
        <v>1198</v>
      </c>
      <c r="K101" s="70" t="str">
        <f>VLOOKUP(H101,Hoja1!A$2:G$445,4,0)</f>
        <v>Inspecciones planeadas e inspecciones no planeadas, procedimientos de programas de seguridad y salud en el trabajo</v>
      </c>
      <c r="L101" s="70" t="str">
        <f>VLOOKUP(H101,Hoja1!A$2:G$445,5,0)</f>
        <v>Programa de vacunación, bota pantalon, overol, guantes, tapabocas, mascarillas con filtos</v>
      </c>
      <c r="M101" s="72">
        <v>2</v>
      </c>
      <c r="N101" s="73">
        <v>1</v>
      </c>
      <c r="O101" s="73">
        <v>10</v>
      </c>
      <c r="P101" s="73">
        <f>M101*N101</f>
        <v>2</v>
      </c>
      <c r="Q101" s="73">
        <f>O101*P101</f>
        <v>20</v>
      </c>
      <c r="R101" s="71" t="str">
        <f>IF(P101=40,"MA-40",IF(P101=30,"MA-30",IF(P101=20,"A-20",IF(P101=10,"A-10",IF(P101=24,"MA-24",IF(P101=18,"A-18",IF(P101=12,"A-12",IF(P101=6,"M-6",IF(P101=8,"M-8",IF(P101=6,"M-6",IF(P101=4,"B-4",IF(P101=2,"B-2",))))))))))))</f>
        <v>B-2</v>
      </c>
      <c r="S101" s="74" t="str">
        <f aca="true" t="shared" si="24" ref="S101:S118">IF(Q101&lt;=20,"IV",IF(Q101&lt;=120,"III",IF(Q101&lt;=500,"II",IF(Q101&lt;=4000,"I"))))</f>
        <v>IV</v>
      </c>
      <c r="T101" s="74" t="str">
        <f>IF(S101=0,"",IF(S101="IV","Aceptable",IF(S101="III","Mejorable",IF(S101="II","No Aceptable o Aceptable Con Control Especifico",IF(S101="I","No Aceptable","")))))</f>
        <v>Aceptable</v>
      </c>
      <c r="U101" s="128">
        <v>3</v>
      </c>
      <c r="V101" s="70" t="str">
        <f>VLOOKUP(H101,Hoja1!A$2:G$445,6,0)</f>
        <v xml:space="preserve">Enfermedades Infectocontagiosas
</v>
      </c>
      <c r="W101" s="76"/>
      <c r="X101" s="76"/>
      <c r="Y101" s="76"/>
      <c r="Z101" s="77"/>
      <c r="AA101" s="77" t="str">
        <f>VLOOKUP(H101,Hoja1!A$2:G$445,7,0)</f>
        <v xml:space="preserve">Riesgo Biológico, Autocuidado y/o Uso y manejo adecuado de E.P.P.
</v>
      </c>
      <c r="AB101" s="131" t="s">
        <v>1202</v>
      </c>
      <c r="AC101" s="119" t="s">
        <v>1201</v>
      </c>
      <c r="AD101" s="14"/>
      <c r="AE101" s="12"/>
      <c r="AF101" s="12"/>
      <c r="AG101" s="12"/>
      <c r="AH101" s="12"/>
      <c r="AI101" s="12"/>
      <c r="AJ101" s="12"/>
      <c r="AK101" s="12"/>
      <c r="AL101" s="12"/>
      <c r="AM101" s="12"/>
      <c r="AN101" s="12"/>
      <c r="AO101" s="12"/>
      <c r="AP101" s="12"/>
      <c r="AQ101" s="12"/>
      <c r="AR101" s="12"/>
      <c r="AS101" s="12"/>
      <c r="AT101" s="12"/>
      <c r="AU101" s="12"/>
      <c r="AV101" s="12"/>
      <c r="AW101" s="12"/>
      <c r="AX101" s="12"/>
      <c r="AY101" s="12"/>
      <c r="AZ101" s="12"/>
      <c r="BA101" s="12"/>
      <c r="BB101" s="12"/>
      <c r="BC101" s="12"/>
      <c r="BD101" s="12"/>
      <c r="BE101" s="12"/>
      <c r="BF101" s="12"/>
      <c r="BG101" s="12"/>
      <c r="BH101" s="12"/>
      <c r="BI101" s="12"/>
      <c r="BJ101" s="12"/>
      <c r="BK101" s="12"/>
      <c r="BL101" s="12"/>
      <c r="BM101" s="12"/>
      <c r="BN101" s="12"/>
      <c r="BO101" s="12"/>
      <c r="BP101" s="12"/>
      <c r="BQ101" s="12"/>
      <c r="BR101" s="12"/>
      <c r="BS101" s="12"/>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c r="CZ101" s="12"/>
      <c r="DA101" s="12"/>
      <c r="DB101" s="12"/>
      <c r="DC101" s="12"/>
      <c r="DD101" s="12"/>
      <c r="DE101" s="12"/>
      <c r="DF101" s="12"/>
      <c r="DG101" s="12"/>
      <c r="DH101" s="12"/>
      <c r="DI101" s="12"/>
      <c r="DJ101" s="12"/>
      <c r="DK101" s="12"/>
      <c r="DL101" s="12"/>
      <c r="DM101" s="12"/>
      <c r="DN101" s="12"/>
      <c r="DO101" s="12"/>
      <c r="DP101" s="12"/>
      <c r="DQ101" s="12"/>
      <c r="DR101" s="12"/>
      <c r="DS101" s="12"/>
      <c r="DT101" s="12"/>
      <c r="DU101" s="12"/>
      <c r="DV101" s="12"/>
      <c r="DW101" s="12"/>
      <c r="DX101" s="12"/>
      <c r="DY101" s="12"/>
      <c r="DZ101" s="12"/>
      <c r="EA101" s="12"/>
      <c r="EB101" s="12"/>
      <c r="EC101" s="12"/>
      <c r="ED101" s="12"/>
      <c r="EE101" s="12"/>
      <c r="EF101" s="12"/>
      <c r="EG101" s="12"/>
      <c r="EH101" s="12"/>
      <c r="EI101" s="12"/>
      <c r="EJ101" s="12"/>
      <c r="EK101" s="12"/>
      <c r="EL101" s="12"/>
      <c r="EM101" s="12"/>
      <c r="EN101" s="12"/>
      <c r="EO101" s="12"/>
      <c r="EP101" s="12"/>
      <c r="EQ101" s="12"/>
      <c r="ER101" s="12"/>
      <c r="ES101" s="12"/>
      <c r="ET101" s="15"/>
    </row>
    <row r="102" spans="1:150" s="13" customFormat="1" ht="51">
      <c r="A102" s="170"/>
      <c r="B102" s="170"/>
      <c r="C102" s="120"/>
      <c r="D102" s="123"/>
      <c r="E102" s="126"/>
      <c r="F102" s="126"/>
      <c r="G102" s="79" t="str">
        <f>VLOOKUP(H102,Hoja1!A$1:G$445,2,0)</f>
        <v>Hongos</v>
      </c>
      <c r="H102" s="80" t="s">
        <v>117</v>
      </c>
      <c r="I102" s="79" t="str">
        <f>VLOOKUP(H102,Hoja1!A$2:G$445,3,0)</f>
        <v>Micosis</v>
      </c>
      <c r="J102" s="81" t="s">
        <v>1198</v>
      </c>
      <c r="K102" s="79" t="str">
        <f>VLOOKUP(H102,Hoja1!A$2:G$445,4,0)</f>
        <v>Inspecciones planeadas e inspecciones no planeadas, procedimientos de programas de seguridad y salud en el trabajo</v>
      </c>
      <c r="L102" s="79" t="str">
        <f>VLOOKUP(H102,Hoja1!A$2:G$445,5,0)</f>
        <v>Programa de vacunación, éxamenes periódicos</v>
      </c>
      <c r="M102" s="81">
        <v>2</v>
      </c>
      <c r="N102" s="82">
        <v>1</v>
      </c>
      <c r="O102" s="82">
        <v>10</v>
      </c>
      <c r="P102" s="82">
        <f aca="true" t="shared" si="25" ref="P102:P118">M102*N102</f>
        <v>2</v>
      </c>
      <c r="Q102" s="82">
        <f aca="true" t="shared" si="26" ref="Q102:Q118">O102*P102</f>
        <v>20</v>
      </c>
      <c r="R102" s="80" t="str">
        <f aca="true" t="shared" si="27" ref="R102:R118">IF(P102=40,"MA-40",IF(P102=30,"MA-30",IF(P102=20,"A-20",IF(P102=10,"A-10",IF(P102=24,"MA-24",IF(P102=18,"A-18",IF(P102=12,"A-12",IF(P102=6,"M-6",IF(P102=8,"M-8",IF(P102=6,"M-6",IF(P102=4,"B-4",IF(P102=2,"B-2",))))))))))))</f>
        <v>B-2</v>
      </c>
      <c r="S102" s="83" t="str">
        <f t="shared" si="24"/>
        <v>IV</v>
      </c>
      <c r="T102" s="83" t="str">
        <f aca="true" t="shared" si="28" ref="T102:T118">IF(S102=0,"",IF(S102="IV","Aceptable",IF(S102="III","Mejorable",IF(S102="II","No Aceptable o Aceptable Con Control Especifico",IF(S102="I","No Aceptable","")))))</f>
        <v>Aceptable</v>
      </c>
      <c r="U102" s="129"/>
      <c r="V102" s="79" t="str">
        <f>VLOOKUP(H102,Hoja1!A$2:G$445,6,0)</f>
        <v>Micosis</v>
      </c>
      <c r="W102" s="85"/>
      <c r="X102" s="85"/>
      <c r="Y102" s="85"/>
      <c r="Z102" s="86"/>
      <c r="AA102" s="86" t="str">
        <f>VLOOKUP(H102,Hoja1!A$2:G$445,7,0)</f>
        <v xml:space="preserve">Riesgo Biológico, Autocuidado y/o Uso y manejo adecuado de E.P.P.
</v>
      </c>
      <c r="AB102" s="132"/>
      <c r="AC102" s="120"/>
      <c r="AD102" s="14"/>
      <c r="AE102" s="12"/>
      <c r="AF102" s="12"/>
      <c r="AG102" s="12"/>
      <c r="AH102" s="12"/>
      <c r="AI102" s="12"/>
      <c r="AJ102" s="12"/>
      <c r="AK102" s="12"/>
      <c r="AL102" s="12"/>
      <c r="AM102" s="12"/>
      <c r="AN102" s="12"/>
      <c r="AO102" s="12"/>
      <c r="AP102" s="12"/>
      <c r="AQ102" s="12"/>
      <c r="AR102" s="12"/>
      <c r="AS102" s="12"/>
      <c r="AT102" s="12"/>
      <c r="AU102" s="12"/>
      <c r="AV102" s="12"/>
      <c r="AW102" s="12"/>
      <c r="AX102" s="12"/>
      <c r="AY102" s="12"/>
      <c r="AZ102" s="12"/>
      <c r="BA102" s="12"/>
      <c r="BB102" s="12"/>
      <c r="BC102" s="12"/>
      <c r="BD102" s="12"/>
      <c r="BE102" s="12"/>
      <c r="BF102" s="12"/>
      <c r="BG102" s="12"/>
      <c r="BH102" s="12"/>
      <c r="BI102" s="12"/>
      <c r="BJ102" s="12"/>
      <c r="BK102" s="12"/>
      <c r="BL102" s="12"/>
      <c r="BM102" s="12"/>
      <c r="BN102" s="12"/>
      <c r="BO102" s="12"/>
      <c r="BP102" s="12"/>
      <c r="BQ102" s="12"/>
      <c r="BR102" s="12"/>
      <c r="BS102" s="12"/>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c r="CZ102" s="12"/>
      <c r="DA102" s="12"/>
      <c r="DB102" s="12"/>
      <c r="DC102" s="12"/>
      <c r="DD102" s="12"/>
      <c r="DE102" s="12"/>
      <c r="DF102" s="12"/>
      <c r="DG102" s="12"/>
      <c r="DH102" s="12"/>
      <c r="DI102" s="12"/>
      <c r="DJ102" s="12"/>
      <c r="DK102" s="12"/>
      <c r="DL102" s="12"/>
      <c r="DM102" s="12"/>
      <c r="DN102" s="12"/>
      <c r="DO102" s="12"/>
      <c r="DP102" s="12"/>
      <c r="DQ102" s="12"/>
      <c r="DR102" s="12"/>
      <c r="DS102" s="12"/>
      <c r="DT102" s="12"/>
      <c r="DU102" s="12"/>
      <c r="DV102" s="12"/>
      <c r="DW102" s="12"/>
      <c r="DX102" s="12"/>
      <c r="DY102" s="12"/>
      <c r="DZ102" s="12"/>
      <c r="EA102" s="12"/>
      <c r="EB102" s="12"/>
      <c r="EC102" s="12"/>
      <c r="ED102" s="12"/>
      <c r="EE102" s="12"/>
      <c r="EF102" s="12"/>
      <c r="EG102" s="12"/>
      <c r="EH102" s="12"/>
      <c r="EI102" s="12"/>
      <c r="EJ102" s="12"/>
      <c r="EK102" s="12"/>
      <c r="EL102" s="12"/>
      <c r="EM102" s="12"/>
      <c r="EN102" s="12"/>
      <c r="EO102" s="12"/>
      <c r="EP102" s="12"/>
      <c r="EQ102" s="12"/>
      <c r="ER102" s="12"/>
      <c r="ES102" s="12"/>
      <c r="ET102" s="15"/>
    </row>
    <row r="103" spans="1:150" s="13" customFormat="1" ht="51">
      <c r="A103" s="170"/>
      <c r="B103" s="170"/>
      <c r="C103" s="120"/>
      <c r="D103" s="123"/>
      <c r="E103" s="126"/>
      <c r="F103" s="126"/>
      <c r="G103" s="79" t="str">
        <f>VLOOKUP(H103,Hoja1!A$1:G$445,2,0)</f>
        <v>AUSENCIA O EXCESO DE LUZ EN UN AMBIENTE</v>
      </c>
      <c r="H103" s="80" t="s">
        <v>155</v>
      </c>
      <c r="I103" s="79" t="str">
        <f>VLOOKUP(H103,Hoja1!A$2:G$445,3,0)</f>
        <v>DISMINUCIÓN AGUDEZA VISUAL, CANSANCIO VISUAL</v>
      </c>
      <c r="J103" s="81" t="s">
        <v>1198</v>
      </c>
      <c r="K103" s="79" t="str">
        <f>VLOOKUP(H103,Hoja1!A$2:G$445,4,0)</f>
        <v>Inspecciones planeadas e inspecciones no planeadas, procedimientos de programas de seguridad y salud en el trabajo</v>
      </c>
      <c r="L103" s="79" t="str">
        <f>VLOOKUP(H103,Hoja1!A$2:G$445,5,0)</f>
        <v>N/A</v>
      </c>
      <c r="M103" s="81">
        <v>2</v>
      </c>
      <c r="N103" s="82">
        <v>1</v>
      </c>
      <c r="O103" s="82">
        <v>10</v>
      </c>
      <c r="P103" s="82">
        <f t="shared" si="25"/>
        <v>2</v>
      </c>
      <c r="Q103" s="82">
        <f t="shared" si="26"/>
        <v>20</v>
      </c>
      <c r="R103" s="80" t="str">
        <f t="shared" si="27"/>
        <v>B-2</v>
      </c>
      <c r="S103" s="83" t="str">
        <f t="shared" si="24"/>
        <v>IV</v>
      </c>
      <c r="T103" s="83" t="str">
        <f t="shared" si="28"/>
        <v>Aceptable</v>
      </c>
      <c r="U103" s="129"/>
      <c r="V103" s="79" t="str">
        <f>VLOOKUP(H103,Hoja1!A$2:G$445,6,0)</f>
        <v>DISMINUCIÓN AGUDEZA VISUAL</v>
      </c>
      <c r="W103" s="85"/>
      <c r="X103" s="85"/>
      <c r="Y103" s="85"/>
      <c r="Z103" s="86"/>
      <c r="AA103" s="86" t="str">
        <f>VLOOKUP(H103,Hoja1!A$2:G$445,7,0)</f>
        <v>N/A</v>
      </c>
      <c r="AB103" s="85" t="s">
        <v>1205</v>
      </c>
      <c r="AC103" s="120"/>
      <c r="AD103" s="14"/>
      <c r="AE103" s="12"/>
      <c r="AF103" s="12"/>
      <c r="AG103" s="12"/>
      <c r="AH103" s="12"/>
      <c r="AI103" s="12"/>
      <c r="AJ103" s="12"/>
      <c r="AK103" s="12"/>
      <c r="AL103" s="12"/>
      <c r="AM103" s="12"/>
      <c r="AN103" s="12"/>
      <c r="AO103" s="12"/>
      <c r="AP103" s="12"/>
      <c r="AQ103" s="12"/>
      <c r="AR103" s="12"/>
      <c r="AS103" s="12"/>
      <c r="AT103" s="12"/>
      <c r="AU103" s="12"/>
      <c r="AV103" s="12"/>
      <c r="AW103" s="12"/>
      <c r="AX103" s="12"/>
      <c r="AY103" s="12"/>
      <c r="AZ103" s="12"/>
      <c r="BA103" s="12"/>
      <c r="BB103" s="12"/>
      <c r="BC103" s="12"/>
      <c r="BD103" s="12"/>
      <c r="BE103" s="12"/>
      <c r="BF103" s="12"/>
      <c r="BG103" s="12"/>
      <c r="BH103" s="12"/>
      <c r="BI103" s="12"/>
      <c r="BJ103" s="12"/>
      <c r="BK103" s="12"/>
      <c r="BL103" s="12"/>
      <c r="BM103" s="12"/>
      <c r="BN103" s="12"/>
      <c r="BO103" s="12"/>
      <c r="BP103" s="12"/>
      <c r="BQ103" s="12"/>
      <c r="BR103" s="12"/>
      <c r="BS103" s="12"/>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c r="CZ103" s="12"/>
      <c r="DA103" s="12"/>
      <c r="DB103" s="12"/>
      <c r="DC103" s="12"/>
      <c r="DD103" s="12"/>
      <c r="DE103" s="12"/>
      <c r="DF103" s="12"/>
      <c r="DG103" s="12"/>
      <c r="DH103" s="12"/>
      <c r="DI103" s="12"/>
      <c r="DJ103" s="12"/>
      <c r="DK103" s="12"/>
      <c r="DL103" s="12"/>
      <c r="DM103" s="12"/>
      <c r="DN103" s="12"/>
      <c r="DO103" s="12"/>
      <c r="DP103" s="12"/>
      <c r="DQ103" s="12"/>
      <c r="DR103" s="12"/>
      <c r="DS103" s="12"/>
      <c r="DT103" s="12"/>
      <c r="DU103" s="12"/>
      <c r="DV103" s="12"/>
      <c r="DW103" s="12"/>
      <c r="DX103" s="12"/>
      <c r="DY103" s="12"/>
      <c r="DZ103" s="12"/>
      <c r="EA103" s="12"/>
      <c r="EB103" s="12"/>
      <c r="EC103" s="12"/>
      <c r="ED103" s="12"/>
      <c r="EE103" s="12"/>
      <c r="EF103" s="12"/>
      <c r="EG103" s="12"/>
      <c r="EH103" s="12"/>
      <c r="EI103" s="12"/>
      <c r="EJ103" s="12"/>
      <c r="EK103" s="12"/>
      <c r="EL103" s="12"/>
      <c r="EM103" s="12"/>
      <c r="EN103" s="12"/>
      <c r="EO103" s="12"/>
      <c r="EP103" s="12"/>
      <c r="EQ103" s="12"/>
      <c r="ER103" s="12"/>
      <c r="ES103" s="12"/>
      <c r="ET103" s="15"/>
    </row>
    <row r="104" spans="1:150" s="13" customFormat="1" ht="51">
      <c r="A104" s="170"/>
      <c r="B104" s="170"/>
      <c r="C104" s="120"/>
      <c r="D104" s="123"/>
      <c r="E104" s="126"/>
      <c r="F104" s="126"/>
      <c r="G104" s="79" t="str">
        <f>VLOOKUP(H104,Hoja1!A$1:G$445,2,0)</f>
        <v>INFRAROJA, ULTRAVIOLETA, VISIBLE, RADIOFRECUENCIA, MICROONDAS, LASER</v>
      </c>
      <c r="H104" s="80" t="s">
        <v>67</v>
      </c>
      <c r="I104" s="79" t="str">
        <f>VLOOKUP(H104,Hoja1!A$2:G$445,3,0)</f>
        <v>CÁNCER, LESIONES DÉRMICAS Y OCULARES</v>
      </c>
      <c r="J104" s="81" t="s">
        <v>1198</v>
      </c>
      <c r="K104" s="79" t="str">
        <f>VLOOKUP(H104,Hoja1!A$2:G$445,4,0)</f>
        <v>Inspecciones planeadas e inspecciones no planeadas, procedimientos de programas de seguridad y salud en el trabajo</v>
      </c>
      <c r="L104" s="79" t="str">
        <f>VLOOKUP(H104,Hoja1!A$2:G$445,5,0)</f>
        <v>PROGRAMA BLOQUEADOR SOLAR</v>
      </c>
      <c r="M104" s="81">
        <v>2</v>
      </c>
      <c r="N104" s="82">
        <v>1</v>
      </c>
      <c r="O104" s="82">
        <v>10</v>
      </c>
      <c r="P104" s="82">
        <f t="shared" si="25"/>
        <v>2</v>
      </c>
      <c r="Q104" s="82">
        <f t="shared" si="26"/>
        <v>20</v>
      </c>
      <c r="R104" s="80" t="str">
        <f t="shared" si="27"/>
        <v>B-2</v>
      </c>
      <c r="S104" s="83" t="str">
        <f t="shared" si="24"/>
        <v>IV</v>
      </c>
      <c r="T104" s="83" t="str">
        <f t="shared" si="28"/>
        <v>Aceptable</v>
      </c>
      <c r="U104" s="129"/>
      <c r="V104" s="79" t="str">
        <f>VLOOKUP(H104,Hoja1!A$2:G$445,6,0)</f>
        <v>CÁNCER</v>
      </c>
      <c r="W104" s="85"/>
      <c r="X104" s="85"/>
      <c r="Y104" s="85"/>
      <c r="Z104" s="86"/>
      <c r="AA104" s="86" t="str">
        <f>VLOOKUP(H104,Hoja1!A$2:G$445,7,0)</f>
        <v>N/A</v>
      </c>
      <c r="AB104" s="85" t="s">
        <v>1204</v>
      </c>
      <c r="AC104" s="120"/>
      <c r="AD104" s="14"/>
      <c r="AE104" s="12"/>
      <c r="AF104" s="12"/>
      <c r="AG104" s="12"/>
      <c r="AH104" s="12"/>
      <c r="AI104" s="12"/>
      <c r="AJ104" s="12"/>
      <c r="AK104" s="12"/>
      <c r="AL104" s="12"/>
      <c r="AM104" s="12"/>
      <c r="AN104" s="12"/>
      <c r="AO104" s="12"/>
      <c r="AP104" s="12"/>
      <c r="AQ104" s="12"/>
      <c r="AR104" s="12"/>
      <c r="AS104" s="12"/>
      <c r="AT104" s="12"/>
      <c r="AU104" s="12"/>
      <c r="AV104" s="12"/>
      <c r="AW104" s="12"/>
      <c r="AX104" s="12"/>
      <c r="AY104" s="12"/>
      <c r="AZ104" s="12"/>
      <c r="BA104" s="12"/>
      <c r="BB104" s="12"/>
      <c r="BC104" s="12"/>
      <c r="BD104" s="12"/>
      <c r="BE104" s="12"/>
      <c r="BF104" s="12"/>
      <c r="BG104" s="12"/>
      <c r="BH104" s="12"/>
      <c r="BI104" s="12"/>
      <c r="BJ104" s="12"/>
      <c r="BK104" s="12"/>
      <c r="BL104" s="12"/>
      <c r="BM104" s="12"/>
      <c r="BN104" s="12"/>
      <c r="BO104" s="12"/>
      <c r="BP104" s="12"/>
      <c r="BQ104" s="12"/>
      <c r="BR104" s="12"/>
      <c r="BS104" s="12"/>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c r="CZ104" s="12"/>
      <c r="DA104" s="12"/>
      <c r="DB104" s="12"/>
      <c r="DC104" s="12"/>
      <c r="DD104" s="12"/>
      <c r="DE104" s="12"/>
      <c r="DF104" s="12"/>
      <c r="DG104" s="12"/>
      <c r="DH104" s="12"/>
      <c r="DI104" s="12"/>
      <c r="DJ104" s="12"/>
      <c r="DK104" s="12"/>
      <c r="DL104" s="12"/>
      <c r="DM104" s="12"/>
      <c r="DN104" s="12"/>
      <c r="DO104" s="12"/>
      <c r="DP104" s="12"/>
      <c r="DQ104" s="12"/>
      <c r="DR104" s="12"/>
      <c r="DS104" s="12"/>
      <c r="DT104" s="12"/>
      <c r="DU104" s="12"/>
      <c r="DV104" s="12"/>
      <c r="DW104" s="12"/>
      <c r="DX104" s="12"/>
      <c r="DY104" s="12"/>
      <c r="DZ104" s="12"/>
      <c r="EA104" s="12"/>
      <c r="EB104" s="12"/>
      <c r="EC104" s="12"/>
      <c r="ED104" s="12"/>
      <c r="EE104" s="12"/>
      <c r="EF104" s="12"/>
      <c r="EG104" s="12"/>
      <c r="EH104" s="12"/>
      <c r="EI104" s="12"/>
      <c r="EJ104" s="12"/>
      <c r="EK104" s="12"/>
      <c r="EL104" s="12"/>
      <c r="EM104" s="12"/>
      <c r="EN104" s="12"/>
      <c r="EO104" s="12"/>
      <c r="EP104" s="12"/>
      <c r="EQ104" s="12"/>
      <c r="ER104" s="12"/>
      <c r="ES104" s="12"/>
      <c r="ET104" s="15"/>
    </row>
    <row r="105" spans="1:150" s="13" customFormat="1" ht="51">
      <c r="A105" s="170"/>
      <c r="B105" s="170"/>
      <c r="C105" s="120"/>
      <c r="D105" s="123"/>
      <c r="E105" s="126"/>
      <c r="F105" s="126"/>
      <c r="G105" s="79" t="str">
        <f>VLOOKUP(H105,Hoja1!A$1:G$445,2,0)</f>
        <v>MAQUINARIA O EQUIPO</v>
      </c>
      <c r="H105" s="80" t="s">
        <v>164</v>
      </c>
      <c r="I105" s="79" t="str">
        <f>VLOOKUP(H105,Hoja1!A$2:G$445,3,0)</f>
        <v>SORDERA, ESTRÉS, HIPOACUSIA, CEFALA,IRRITABILIDAD</v>
      </c>
      <c r="J105" s="81" t="s">
        <v>1198</v>
      </c>
      <c r="K105" s="79" t="str">
        <f>VLOOKUP(H105,Hoja1!A$2:G$445,4,0)</f>
        <v>Inspecciones planeadas e inspecciones no planeadas, procedimientos de programas de seguridad y salud en el trabajo</v>
      </c>
      <c r="L105" s="79" t="str">
        <f>VLOOKUP(H105,Hoja1!A$2:G$445,5,0)</f>
        <v>PVE RUIDO</v>
      </c>
      <c r="M105" s="81">
        <v>2</v>
      </c>
      <c r="N105" s="82">
        <v>1</v>
      </c>
      <c r="O105" s="82">
        <v>10</v>
      </c>
      <c r="P105" s="82">
        <f t="shared" si="25"/>
        <v>2</v>
      </c>
      <c r="Q105" s="82">
        <f t="shared" si="26"/>
        <v>20</v>
      </c>
      <c r="R105" s="80" t="str">
        <f t="shared" si="27"/>
        <v>B-2</v>
      </c>
      <c r="S105" s="83" t="str">
        <f t="shared" si="24"/>
        <v>IV</v>
      </c>
      <c r="T105" s="83" t="str">
        <f t="shared" si="28"/>
        <v>Aceptable</v>
      </c>
      <c r="U105" s="129"/>
      <c r="V105" s="79" t="str">
        <f>VLOOKUP(H105,Hoja1!A$2:G$445,6,0)</f>
        <v>SORDERA</v>
      </c>
      <c r="W105" s="85"/>
      <c r="X105" s="85"/>
      <c r="Y105" s="85"/>
      <c r="Z105" s="86"/>
      <c r="AA105" s="86" t="str">
        <f>VLOOKUP(H105,Hoja1!A$2:G$445,7,0)</f>
        <v>USO DE EPP</v>
      </c>
      <c r="AB105" s="85" t="s">
        <v>1203</v>
      </c>
      <c r="AC105" s="120"/>
      <c r="AD105" s="14"/>
      <c r="AE105" s="12"/>
      <c r="AF105" s="12"/>
      <c r="AG105" s="12"/>
      <c r="AH105" s="12"/>
      <c r="AI105" s="12"/>
      <c r="AJ105" s="12"/>
      <c r="AK105" s="12"/>
      <c r="AL105" s="12"/>
      <c r="AM105" s="12"/>
      <c r="AN105" s="12"/>
      <c r="AO105" s="12"/>
      <c r="AP105" s="12"/>
      <c r="AQ105" s="12"/>
      <c r="AR105" s="12"/>
      <c r="AS105" s="12"/>
      <c r="AT105" s="12"/>
      <c r="AU105" s="12"/>
      <c r="AV105" s="12"/>
      <c r="AW105" s="12"/>
      <c r="AX105" s="12"/>
      <c r="AY105" s="12"/>
      <c r="AZ105" s="12"/>
      <c r="BA105" s="12"/>
      <c r="BB105" s="12"/>
      <c r="BC105" s="12"/>
      <c r="BD105" s="12"/>
      <c r="BE105" s="12"/>
      <c r="BF105" s="12"/>
      <c r="BG105" s="12"/>
      <c r="BH105" s="12"/>
      <c r="BI105" s="12"/>
      <c r="BJ105" s="12"/>
      <c r="BK105" s="12"/>
      <c r="BL105" s="12"/>
      <c r="BM105" s="12"/>
      <c r="BN105" s="12"/>
      <c r="BO105" s="12"/>
      <c r="BP105" s="12"/>
      <c r="BQ105" s="12"/>
      <c r="BR105" s="12"/>
      <c r="BS105" s="12"/>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c r="CZ105" s="12"/>
      <c r="DA105" s="12"/>
      <c r="DB105" s="12"/>
      <c r="DC105" s="12"/>
      <c r="DD105" s="12"/>
      <c r="DE105" s="12"/>
      <c r="DF105" s="12"/>
      <c r="DG105" s="12"/>
      <c r="DH105" s="12"/>
      <c r="DI105" s="12"/>
      <c r="DJ105" s="12"/>
      <c r="DK105" s="12"/>
      <c r="DL105" s="12"/>
      <c r="DM105" s="12"/>
      <c r="DN105" s="12"/>
      <c r="DO105" s="12"/>
      <c r="DP105" s="12"/>
      <c r="DQ105" s="12"/>
      <c r="DR105" s="12"/>
      <c r="DS105" s="12"/>
      <c r="DT105" s="12"/>
      <c r="DU105" s="12"/>
      <c r="DV105" s="12"/>
      <c r="DW105" s="12"/>
      <c r="DX105" s="12"/>
      <c r="DY105" s="12"/>
      <c r="DZ105" s="12"/>
      <c r="EA105" s="12"/>
      <c r="EB105" s="12"/>
      <c r="EC105" s="12"/>
      <c r="ED105" s="12"/>
      <c r="EE105" s="12"/>
      <c r="EF105" s="12"/>
      <c r="EG105" s="12"/>
      <c r="EH105" s="12"/>
      <c r="EI105" s="12"/>
      <c r="EJ105" s="12"/>
      <c r="EK105" s="12"/>
      <c r="EL105" s="12"/>
      <c r="EM105" s="12"/>
      <c r="EN105" s="12"/>
      <c r="EO105" s="12"/>
      <c r="EP105" s="12"/>
      <c r="EQ105" s="12"/>
      <c r="ER105" s="12"/>
      <c r="ES105" s="12"/>
      <c r="ET105" s="15"/>
    </row>
    <row r="106" spans="1:150" s="13" customFormat="1" ht="51">
      <c r="A106" s="170"/>
      <c r="B106" s="170"/>
      <c r="C106" s="120"/>
      <c r="D106" s="123"/>
      <c r="E106" s="126"/>
      <c r="F106" s="126"/>
      <c r="G106" s="79" t="str">
        <f>VLOOKUP(H106,Hoja1!A$1:G$445,2,0)</f>
        <v>GASES Y VAPORES</v>
      </c>
      <c r="H106" s="80" t="s">
        <v>250</v>
      </c>
      <c r="I106" s="79" t="str">
        <f>VLOOKUP(H106,Hoja1!A$2:G$445,3,0)</f>
        <v xml:space="preserve"> LESIONES EN LA PIEL, IRRITACIÓN EN VÍAS  RESPIRATORIAS, MUERTE</v>
      </c>
      <c r="J106" s="81" t="s">
        <v>1198</v>
      </c>
      <c r="K106" s="79" t="str">
        <f>VLOOKUP(H106,Hoja1!A$2:G$445,4,0)</f>
        <v>Inspecciones planeadas e inspecciones no planeadas, procedimientos de programas de seguridad y salud en el trabajo</v>
      </c>
      <c r="L106" s="79" t="str">
        <f>VLOOKUP(H106,Hoja1!A$2:G$445,5,0)</f>
        <v>EPP TAPABOCAS, CARETAS CON FILTROS</v>
      </c>
      <c r="M106" s="81">
        <v>2</v>
      </c>
      <c r="N106" s="82">
        <v>1</v>
      </c>
      <c r="O106" s="82">
        <v>10</v>
      </c>
      <c r="P106" s="82">
        <f t="shared" si="25"/>
        <v>2</v>
      </c>
      <c r="Q106" s="82">
        <f t="shared" si="26"/>
        <v>20</v>
      </c>
      <c r="R106" s="80" t="str">
        <f t="shared" si="27"/>
        <v>B-2</v>
      </c>
      <c r="S106" s="83" t="str">
        <f t="shared" si="24"/>
        <v>IV</v>
      </c>
      <c r="T106" s="83" t="str">
        <f t="shared" si="28"/>
        <v>Aceptable</v>
      </c>
      <c r="U106" s="129"/>
      <c r="V106" s="79" t="str">
        <f>VLOOKUP(H106,Hoja1!A$2:G$445,6,0)</f>
        <v xml:space="preserve"> MUERTE</v>
      </c>
      <c r="W106" s="85"/>
      <c r="X106" s="85"/>
      <c r="Y106" s="85"/>
      <c r="Z106" s="86"/>
      <c r="AA106" s="86" t="str">
        <f>VLOOKUP(H106,Hoja1!A$2:G$445,7,0)</f>
        <v>USO Y MANEJO ADECUADO DE E.P.P.</v>
      </c>
      <c r="AB106" s="85" t="s">
        <v>32</v>
      </c>
      <c r="AC106" s="120"/>
      <c r="AD106" s="14"/>
      <c r="AE106" s="12"/>
      <c r="AF106" s="12"/>
      <c r="AG106" s="12"/>
      <c r="AH106" s="12"/>
      <c r="AI106" s="12"/>
      <c r="AJ106" s="12"/>
      <c r="AK106" s="12"/>
      <c r="AL106" s="12"/>
      <c r="AM106" s="12"/>
      <c r="AN106" s="12"/>
      <c r="AO106" s="12"/>
      <c r="AP106" s="12"/>
      <c r="AQ106" s="12"/>
      <c r="AR106" s="12"/>
      <c r="AS106" s="12"/>
      <c r="AT106" s="12"/>
      <c r="AU106" s="12"/>
      <c r="AV106" s="12"/>
      <c r="AW106" s="12"/>
      <c r="AX106" s="12"/>
      <c r="AY106" s="12"/>
      <c r="AZ106" s="12"/>
      <c r="BA106" s="12"/>
      <c r="BB106" s="12"/>
      <c r="BC106" s="12"/>
      <c r="BD106" s="12"/>
      <c r="BE106" s="12"/>
      <c r="BF106" s="12"/>
      <c r="BG106" s="12"/>
      <c r="BH106" s="12"/>
      <c r="BI106" s="12"/>
      <c r="BJ106" s="12"/>
      <c r="BK106" s="12"/>
      <c r="BL106" s="12"/>
      <c r="BM106" s="12"/>
      <c r="BN106" s="12"/>
      <c r="BO106" s="12"/>
      <c r="BP106" s="12"/>
      <c r="BQ106" s="12"/>
      <c r="BR106" s="12"/>
      <c r="BS106" s="12"/>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c r="CZ106" s="12"/>
      <c r="DA106" s="12"/>
      <c r="DB106" s="12"/>
      <c r="DC106" s="12"/>
      <c r="DD106" s="12"/>
      <c r="DE106" s="12"/>
      <c r="DF106" s="12"/>
      <c r="DG106" s="12"/>
      <c r="DH106" s="12"/>
      <c r="DI106" s="12"/>
      <c r="DJ106" s="12"/>
      <c r="DK106" s="12"/>
      <c r="DL106" s="12"/>
      <c r="DM106" s="12"/>
      <c r="DN106" s="12"/>
      <c r="DO106" s="12"/>
      <c r="DP106" s="12"/>
      <c r="DQ106" s="12"/>
      <c r="DR106" s="12"/>
      <c r="DS106" s="12"/>
      <c r="DT106" s="12"/>
      <c r="DU106" s="12"/>
      <c r="DV106" s="12"/>
      <c r="DW106" s="12"/>
      <c r="DX106" s="12"/>
      <c r="DY106" s="12"/>
      <c r="DZ106" s="12"/>
      <c r="EA106" s="12"/>
      <c r="EB106" s="12"/>
      <c r="EC106" s="12"/>
      <c r="ED106" s="12"/>
      <c r="EE106" s="12"/>
      <c r="EF106" s="12"/>
      <c r="EG106" s="12"/>
      <c r="EH106" s="12"/>
      <c r="EI106" s="12"/>
      <c r="EJ106" s="12"/>
      <c r="EK106" s="12"/>
      <c r="EL106" s="12"/>
      <c r="EM106" s="12"/>
      <c r="EN106" s="12"/>
      <c r="EO106" s="12"/>
      <c r="EP106" s="12"/>
      <c r="EQ106" s="12"/>
      <c r="ER106" s="12"/>
      <c r="ES106" s="12"/>
      <c r="ET106" s="15"/>
    </row>
    <row r="107" spans="1:150" s="13" customFormat="1" ht="36" customHeight="1">
      <c r="A107" s="170"/>
      <c r="B107" s="170"/>
      <c r="C107" s="120"/>
      <c r="D107" s="123"/>
      <c r="E107" s="126"/>
      <c r="F107" s="126"/>
      <c r="G107" s="79" t="str">
        <f>VLOOKUP(H107,Hoja1!A$1:G$445,2,0)</f>
        <v>NATURALEZA DE LA TAREA</v>
      </c>
      <c r="H107" s="80" t="s">
        <v>76</v>
      </c>
      <c r="I107" s="79" t="str">
        <f>VLOOKUP(H107,Hoja1!A$2:G$445,3,0)</f>
        <v>ESTRÉS,  TRANSTORNOS DEL SUEÑO</v>
      </c>
      <c r="J107" s="81" t="s">
        <v>1198</v>
      </c>
      <c r="K107" s="79" t="str">
        <f>VLOOKUP(H107,Hoja1!A$2:G$445,4,0)</f>
        <v>N/A</v>
      </c>
      <c r="L107" s="79" t="str">
        <f>VLOOKUP(H107,Hoja1!A$2:G$445,5,0)</f>
        <v>PVE PSICOSOCIAL</v>
      </c>
      <c r="M107" s="81">
        <v>2</v>
      </c>
      <c r="N107" s="82">
        <v>3</v>
      </c>
      <c r="O107" s="82">
        <v>10</v>
      </c>
      <c r="P107" s="82">
        <f t="shared" si="25"/>
        <v>6</v>
      </c>
      <c r="Q107" s="82">
        <f t="shared" si="26"/>
        <v>60</v>
      </c>
      <c r="R107" s="80" t="str">
        <f t="shared" si="27"/>
        <v>M-6</v>
      </c>
      <c r="S107" s="83" t="str">
        <f t="shared" si="24"/>
        <v>III</v>
      </c>
      <c r="T107" s="83" t="str">
        <f t="shared" si="28"/>
        <v>Mejorable</v>
      </c>
      <c r="U107" s="129"/>
      <c r="V107" s="79" t="str">
        <f>VLOOKUP(H107,Hoja1!A$2:G$445,6,0)</f>
        <v>ESTRÉS</v>
      </c>
      <c r="W107" s="85"/>
      <c r="X107" s="85"/>
      <c r="Y107" s="85"/>
      <c r="Z107" s="86"/>
      <c r="AA107" s="86" t="str">
        <f>VLOOKUP(H107,Hoja1!A$2:G$445,7,0)</f>
        <v>N/A</v>
      </c>
      <c r="AB107" s="132" t="s">
        <v>1206</v>
      </c>
      <c r="AC107" s="120"/>
      <c r="AD107" s="14"/>
      <c r="AE107" s="12"/>
      <c r="AF107" s="12"/>
      <c r="AG107" s="12"/>
      <c r="AH107" s="12"/>
      <c r="AI107" s="12"/>
      <c r="AJ107" s="12"/>
      <c r="AK107" s="12"/>
      <c r="AL107" s="12"/>
      <c r="AM107" s="12"/>
      <c r="AN107" s="12"/>
      <c r="AO107" s="12"/>
      <c r="AP107" s="12"/>
      <c r="AQ107" s="12"/>
      <c r="AR107" s="12"/>
      <c r="AS107" s="12"/>
      <c r="AT107" s="12"/>
      <c r="AU107" s="12"/>
      <c r="AV107" s="12"/>
      <c r="AW107" s="12"/>
      <c r="AX107" s="12"/>
      <c r="AY107" s="12"/>
      <c r="AZ107" s="12"/>
      <c r="BA107" s="12"/>
      <c r="BB107" s="12"/>
      <c r="BC107" s="12"/>
      <c r="BD107" s="12"/>
      <c r="BE107" s="12"/>
      <c r="BF107" s="12"/>
      <c r="BG107" s="12"/>
      <c r="BH107" s="12"/>
      <c r="BI107" s="12"/>
      <c r="BJ107" s="12"/>
      <c r="BK107" s="12"/>
      <c r="BL107" s="12"/>
      <c r="BM107" s="12"/>
      <c r="BN107" s="12"/>
      <c r="BO107" s="12"/>
      <c r="BP107" s="12"/>
      <c r="BQ107" s="12"/>
      <c r="BR107" s="12"/>
      <c r="BS107" s="12"/>
      <c r="BT107" s="12"/>
      <c r="BU107" s="12"/>
      <c r="BV107" s="12"/>
      <c r="BW107" s="12"/>
      <c r="BX107" s="12"/>
      <c r="BY107" s="12"/>
      <c r="BZ107" s="12"/>
      <c r="CA107" s="12"/>
      <c r="CB107" s="12"/>
      <c r="CC107" s="12"/>
      <c r="CD107" s="12"/>
      <c r="CE107" s="12"/>
      <c r="CF107" s="12"/>
      <c r="CG107" s="12"/>
      <c r="CH107" s="12"/>
      <c r="CI107" s="12"/>
      <c r="CJ107" s="12"/>
      <c r="CK107" s="12"/>
      <c r="CL107" s="12"/>
      <c r="CM107" s="12"/>
      <c r="CN107" s="12"/>
      <c r="CO107" s="12"/>
      <c r="CP107" s="12"/>
      <c r="CQ107" s="12"/>
      <c r="CR107" s="12"/>
      <c r="CS107" s="12"/>
      <c r="CT107" s="12"/>
      <c r="CU107" s="12"/>
      <c r="CV107" s="12"/>
      <c r="CW107" s="12"/>
      <c r="CX107" s="12"/>
      <c r="CY107" s="12"/>
      <c r="CZ107" s="12"/>
      <c r="DA107" s="12"/>
      <c r="DB107" s="12"/>
      <c r="DC107" s="12"/>
      <c r="DD107" s="12"/>
      <c r="DE107" s="12"/>
      <c r="DF107" s="12"/>
      <c r="DG107" s="12"/>
      <c r="DH107" s="12"/>
      <c r="DI107" s="12"/>
      <c r="DJ107" s="12"/>
      <c r="DK107" s="12"/>
      <c r="DL107" s="12"/>
      <c r="DM107" s="12"/>
      <c r="DN107" s="12"/>
      <c r="DO107" s="12"/>
      <c r="DP107" s="12"/>
      <c r="DQ107" s="12"/>
      <c r="DR107" s="12"/>
      <c r="DS107" s="12"/>
      <c r="DT107" s="12"/>
      <c r="DU107" s="12"/>
      <c r="DV107" s="12"/>
      <c r="DW107" s="12"/>
      <c r="DX107" s="12"/>
      <c r="DY107" s="12"/>
      <c r="DZ107" s="12"/>
      <c r="EA107" s="12"/>
      <c r="EB107" s="12"/>
      <c r="EC107" s="12"/>
      <c r="ED107" s="12"/>
      <c r="EE107" s="12"/>
      <c r="EF107" s="12"/>
      <c r="EG107" s="12"/>
      <c r="EH107" s="12"/>
      <c r="EI107" s="12"/>
      <c r="EJ107" s="12"/>
      <c r="EK107" s="12"/>
      <c r="EL107" s="12"/>
      <c r="EM107" s="12"/>
      <c r="EN107" s="12"/>
      <c r="EO107" s="12"/>
      <c r="EP107" s="12"/>
      <c r="EQ107" s="12"/>
      <c r="ER107" s="12"/>
      <c r="ES107" s="12"/>
      <c r="ET107" s="15"/>
    </row>
    <row r="108" spans="1:150" s="13" customFormat="1" ht="36" customHeight="1">
      <c r="A108" s="170"/>
      <c r="B108" s="170"/>
      <c r="C108" s="120"/>
      <c r="D108" s="123"/>
      <c r="E108" s="126"/>
      <c r="F108" s="126"/>
      <c r="G108" s="79" t="str">
        <f>VLOOKUP(H108,Hoja1!A$1:G$445,2,0)</f>
        <v xml:space="preserve"> ALTA CONCENTRACIÓN</v>
      </c>
      <c r="H108" s="80" t="s">
        <v>88</v>
      </c>
      <c r="I108" s="79" t="str">
        <f>VLOOKUP(H108,Hoja1!A$2:G$445,3,0)</f>
        <v>ESTRÉS, DEPRESIÓN, TRANSTORNOS DEL SUEÑO, AUSENCIA DE ATENCIÓN</v>
      </c>
      <c r="J108" s="81" t="s">
        <v>1198</v>
      </c>
      <c r="K108" s="79" t="str">
        <f>VLOOKUP(H108,Hoja1!A$2:G$445,4,0)</f>
        <v>N/A</v>
      </c>
      <c r="L108" s="79" t="str">
        <f>VLOOKUP(H108,Hoja1!A$2:G$445,5,0)</f>
        <v>PVE PSICOSOCIAL</v>
      </c>
      <c r="M108" s="81">
        <v>2</v>
      </c>
      <c r="N108" s="82">
        <v>2</v>
      </c>
      <c r="O108" s="82">
        <v>10</v>
      </c>
      <c r="P108" s="82">
        <f t="shared" si="25"/>
        <v>4</v>
      </c>
      <c r="Q108" s="82">
        <f t="shared" si="26"/>
        <v>40</v>
      </c>
      <c r="R108" s="80" t="str">
        <f t="shared" si="27"/>
        <v>B-4</v>
      </c>
      <c r="S108" s="83" t="str">
        <f t="shared" si="24"/>
        <v>III</v>
      </c>
      <c r="T108" s="83" t="str">
        <f t="shared" si="28"/>
        <v>Mejorable</v>
      </c>
      <c r="U108" s="129"/>
      <c r="V108" s="79" t="str">
        <f>VLOOKUP(H108,Hoja1!A$2:G$445,6,0)</f>
        <v>ESTRÉS, ALTERACIÓN DEL SISTEMA NERVIOSO</v>
      </c>
      <c r="W108" s="85"/>
      <c r="X108" s="85"/>
      <c r="Y108" s="85"/>
      <c r="Z108" s="86"/>
      <c r="AA108" s="86" t="str">
        <f>VLOOKUP(H108,Hoja1!A$2:G$445,7,0)</f>
        <v>N/A</v>
      </c>
      <c r="AB108" s="132"/>
      <c r="AC108" s="120"/>
      <c r="AD108" s="14"/>
      <c r="AE108" s="12"/>
      <c r="AF108" s="12"/>
      <c r="AG108" s="12"/>
      <c r="AH108" s="12"/>
      <c r="AI108" s="12"/>
      <c r="AJ108" s="12"/>
      <c r="AK108" s="12"/>
      <c r="AL108" s="12"/>
      <c r="AM108" s="12"/>
      <c r="AN108" s="12"/>
      <c r="AO108" s="12"/>
      <c r="AP108" s="12"/>
      <c r="AQ108" s="12"/>
      <c r="AR108" s="12"/>
      <c r="AS108" s="12"/>
      <c r="AT108" s="12"/>
      <c r="AU108" s="12"/>
      <c r="AV108" s="12"/>
      <c r="AW108" s="12"/>
      <c r="AX108" s="12"/>
      <c r="AY108" s="12"/>
      <c r="AZ108" s="12"/>
      <c r="BA108" s="12"/>
      <c r="BB108" s="12"/>
      <c r="BC108" s="12"/>
      <c r="BD108" s="12"/>
      <c r="BE108" s="12"/>
      <c r="BF108" s="12"/>
      <c r="BG108" s="12"/>
      <c r="BH108" s="12"/>
      <c r="BI108" s="12"/>
      <c r="BJ108" s="12"/>
      <c r="BK108" s="12"/>
      <c r="BL108" s="12"/>
      <c r="BM108" s="12"/>
      <c r="BN108" s="12"/>
      <c r="BO108" s="12"/>
      <c r="BP108" s="12"/>
      <c r="BQ108" s="12"/>
      <c r="BR108" s="12"/>
      <c r="BS108" s="12"/>
      <c r="BT108" s="12"/>
      <c r="BU108" s="12"/>
      <c r="BV108" s="12"/>
      <c r="BW108" s="12"/>
      <c r="BX108" s="12"/>
      <c r="BY108" s="12"/>
      <c r="BZ108" s="12"/>
      <c r="CA108" s="12"/>
      <c r="CB108" s="12"/>
      <c r="CC108" s="12"/>
      <c r="CD108" s="12"/>
      <c r="CE108" s="12"/>
      <c r="CF108" s="12"/>
      <c r="CG108" s="12"/>
      <c r="CH108" s="12"/>
      <c r="CI108" s="12"/>
      <c r="CJ108" s="12"/>
      <c r="CK108" s="12"/>
      <c r="CL108" s="12"/>
      <c r="CM108" s="12"/>
      <c r="CN108" s="12"/>
      <c r="CO108" s="12"/>
      <c r="CP108" s="12"/>
      <c r="CQ108" s="12"/>
      <c r="CR108" s="12"/>
      <c r="CS108" s="12"/>
      <c r="CT108" s="12"/>
      <c r="CU108" s="12"/>
      <c r="CV108" s="12"/>
      <c r="CW108" s="12"/>
      <c r="CX108" s="12"/>
      <c r="CY108" s="12"/>
      <c r="CZ108" s="12"/>
      <c r="DA108" s="12"/>
      <c r="DB108" s="12"/>
      <c r="DC108" s="12"/>
      <c r="DD108" s="12"/>
      <c r="DE108" s="12"/>
      <c r="DF108" s="12"/>
      <c r="DG108" s="12"/>
      <c r="DH108" s="12"/>
      <c r="DI108" s="12"/>
      <c r="DJ108" s="12"/>
      <c r="DK108" s="12"/>
      <c r="DL108" s="12"/>
      <c r="DM108" s="12"/>
      <c r="DN108" s="12"/>
      <c r="DO108" s="12"/>
      <c r="DP108" s="12"/>
      <c r="DQ108" s="12"/>
      <c r="DR108" s="12"/>
      <c r="DS108" s="12"/>
      <c r="DT108" s="12"/>
      <c r="DU108" s="12"/>
      <c r="DV108" s="12"/>
      <c r="DW108" s="12"/>
      <c r="DX108" s="12"/>
      <c r="DY108" s="12"/>
      <c r="DZ108" s="12"/>
      <c r="EA108" s="12"/>
      <c r="EB108" s="12"/>
      <c r="EC108" s="12"/>
      <c r="ED108" s="12"/>
      <c r="EE108" s="12"/>
      <c r="EF108" s="12"/>
      <c r="EG108" s="12"/>
      <c r="EH108" s="12"/>
      <c r="EI108" s="12"/>
      <c r="EJ108" s="12"/>
      <c r="EK108" s="12"/>
      <c r="EL108" s="12"/>
      <c r="EM108" s="12"/>
      <c r="EN108" s="12"/>
      <c r="EO108" s="12"/>
      <c r="EP108" s="12"/>
      <c r="EQ108" s="12"/>
      <c r="ER108" s="12"/>
      <c r="ES108" s="12"/>
      <c r="ET108" s="15"/>
    </row>
    <row r="109" spans="1:150" s="13" customFormat="1" ht="51">
      <c r="A109" s="170"/>
      <c r="B109" s="170"/>
      <c r="C109" s="120"/>
      <c r="D109" s="123"/>
      <c r="E109" s="126"/>
      <c r="F109" s="126"/>
      <c r="G109" s="79" t="str">
        <f>VLOOKUP(H109,Hoja1!A$1:G$445,2,0)</f>
        <v>Forzadas, Prolongadas</v>
      </c>
      <c r="H109" s="80" t="s">
        <v>40</v>
      </c>
      <c r="I109" s="79" t="str">
        <f>VLOOKUP(H109,Hoja1!A$2:G$445,3,0)</f>
        <v xml:space="preserve">Lesiones osteomusculares, lesiones osteoarticulares
</v>
      </c>
      <c r="J109" s="81" t="s">
        <v>1199</v>
      </c>
      <c r="K109" s="79" t="str">
        <f>VLOOKUP(H109,Hoja1!A$2:G$445,4,0)</f>
        <v>Inspecciones planeadas e inspecciones no planeadas, procedimientos de programas de seguridad y salud en el trabajo</v>
      </c>
      <c r="L109" s="79" t="str">
        <f>VLOOKUP(H109,Hoja1!A$2:G$445,5,0)</f>
        <v>PVE Biomecánico, programa pausas activas, exámenes periódicos, recomendaciones, control de posturas</v>
      </c>
      <c r="M109" s="81">
        <v>2</v>
      </c>
      <c r="N109" s="82">
        <v>3</v>
      </c>
      <c r="O109" s="82">
        <v>10</v>
      </c>
      <c r="P109" s="82">
        <f t="shared" si="25"/>
        <v>6</v>
      </c>
      <c r="Q109" s="82">
        <f t="shared" si="26"/>
        <v>60</v>
      </c>
      <c r="R109" s="80" t="str">
        <f t="shared" si="27"/>
        <v>M-6</v>
      </c>
      <c r="S109" s="83" t="str">
        <f t="shared" si="24"/>
        <v>III</v>
      </c>
      <c r="T109" s="83" t="str">
        <f t="shared" si="28"/>
        <v>Mejorable</v>
      </c>
      <c r="U109" s="129"/>
      <c r="V109" s="79" t="str">
        <f>VLOOKUP(H109,Hoja1!A$2:G$445,6,0)</f>
        <v>Enfermedades Osteomusculares</v>
      </c>
      <c r="W109" s="85"/>
      <c r="X109" s="85"/>
      <c r="Y109" s="85"/>
      <c r="Z109" s="86"/>
      <c r="AA109" s="86" t="str">
        <f>VLOOKUP(H109,Hoja1!A$2:G$445,7,0)</f>
        <v>Prevención en lesiones osteomusculares, líderes de pausas activas</v>
      </c>
      <c r="AB109" s="132" t="s">
        <v>1207</v>
      </c>
      <c r="AC109" s="120"/>
      <c r="AD109" s="14"/>
      <c r="AE109" s="12"/>
      <c r="AF109" s="12"/>
      <c r="AG109" s="12"/>
      <c r="AH109" s="12"/>
      <c r="AI109" s="12"/>
      <c r="AJ109" s="12"/>
      <c r="AK109" s="12"/>
      <c r="AL109" s="12"/>
      <c r="AM109" s="12"/>
      <c r="AN109" s="12"/>
      <c r="AO109" s="12"/>
      <c r="AP109" s="12"/>
      <c r="AQ109" s="12"/>
      <c r="AR109" s="12"/>
      <c r="AS109" s="12"/>
      <c r="AT109" s="12"/>
      <c r="AU109" s="12"/>
      <c r="AV109" s="12"/>
      <c r="AW109" s="12"/>
      <c r="AX109" s="12"/>
      <c r="AY109" s="12"/>
      <c r="AZ109" s="12"/>
      <c r="BA109" s="12"/>
      <c r="BB109" s="12"/>
      <c r="BC109" s="12"/>
      <c r="BD109" s="12"/>
      <c r="BE109" s="12"/>
      <c r="BF109" s="12"/>
      <c r="BG109" s="12"/>
      <c r="BH109" s="12"/>
      <c r="BI109" s="12"/>
      <c r="BJ109" s="12"/>
      <c r="BK109" s="12"/>
      <c r="BL109" s="12"/>
      <c r="BM109" s="12"/>
      <c r="BN109" s="12"/>
      <c r="BO109" s="12"/>
      <c r="BP109" s="12"/>
      <c r="BQ109" s="12"/>
      <c r="BR109" s="12"/>
      <c r="BS109" s="12"/>
      <c r="BT109" s="12"/>
      <c r="BU109" s="12"/>
      <c r="BV109" s="12"/>
      <c r="BW109" s="12"/>
      <c r="BX109" s="12"/>
      <c r="BY109" s="12"/>
      <c r="BZ109" s="12"/>
      <c r="CA109" s="12"/>
      <c r="CB109" s="12"/>
      <c r="CC109" s="12"/>
      <c r="CD109" s="12"/>
      <c r="CE109" s="12"/>
      <c r="CF109" s="12"/>
      <c r="CG109" s="12"/>
      <c r="CH109" s="12"/>
      <c r="CI109" s="12"/>
      <c r="CJ109" s="12"/>
      <c r="CK109" s="12"/>
      <c r="CL109" s="12"/>
      <c r="CM109" s="12"/>
      <c r="CN109" s="12"/>
      <c r="CO109" s="12"/>
      <c r="CP109" s="12"/>
      <c r="CQ109" s="12"/>
      <c r="CR109" s="12"/>
      <c r="CS109" s="12"/>
      <c r="CT109" s="12"/>
      <c r="CU109" s="12"/>
      <c r="CV109" s="12"/>
      <c r="CW109" s="12"/>
      <c r="CX109" s="12"/>
      <c r="CY109" s="12"/>
      <c r="CZ109" s="12"/>
      <c r="DA109" s="12"/>
      <c r="DB109" s="12"/>
      <c r="DC109" s="12"/>
      <c r="DD109" s="12"/>
      <c r="DE109" s="12"/>
      <c r="DF109" s="12"/>
      <c r="DG109" s="12"/>
      <c r="DH109" s="12"/>
      <c r="DI109" s="12"/>
      <c r="DJ109" s="12"/>
      <c r="DK109" s="12"/>
      <c r="DL109" s="12"/>
      <c r="DM109" s="12"/>
      <c r="DN109" s="12"/>
      <c r="DO109" s="12"/>
      <c r="DP109" s="12"/>
      <c r="DQ109" s="12"/>
      <c r="DR109" s="12"/>
      <c r="DS109" s="12"/>
      <c r="DT109" s="12"/>
      <c r="DU109" s="12"/>
      <c r="DV109" s="12"/>
      <c r="DW109" s="12"/>
      <c r="DX109" s="12"/>
      <c r="DY109" s="12"/>
      <c r="DZ109" s="12"/>
      <c r="EA109" s="12"/>
      <c r="EB109" s="12"/>
      <c r="EC109" s="12"/>
      <c r="ED109" s="12"/>
      <c r="EE109" s="12"/>
      <c r="EF109" s="12"/>
      <c r="EG109" s="12"/>
      <c r="EH109" s="12"/>
      <c r="EI109" s="12"/>
      <c r="EJ109" s="12"/>
      <c r="EK109" s="12"/>
      <c r="EL109" s="12"/>
      <c r="EM109" s="12"/>
      <c r="EN109" s="12"/>
      <c r="EO109" s="12"/>
      <c r="EP109" s="12"/>
      <c r="EQ109" s="12"/>
      <c r="ER109" s="12"/>
      <c r="ES109" s="12"/>
      <c r="ET109" s="15"/>
    </row>
    <row r="110" spans="1:150" s="13" customFormat="1" ht="38.25">
      <c r="A110" s="170"/>
      <c r="B110" s="170"/>
      <c r="C110" s="120"/>
      <c r="D110" s="123"/>
      <c r="E110" s="126"/>
      <c r="F110" s="126"/>
      <c r="G110" s="79" t="str">
        <f>VLOOKUP(H110,Hoja1!A$1:G$445,2,0)</f>
        <v>Higiene Muscular</v>
      </c>
      <c r="H110" s="80" t="s">
        <v>483</v>
      </c>
      <c r="I110" s="79" t="str">
        <f>VLOOKUP(H110,Hoja1!A$2:G$445,3,0)</f>
        <v>Lesiones Musculoesqueléticas</v>
      </c>
      <c r="J110" s="81" t="s">
        <v>1199</v>
      </c>
      <c r="K110" s="79" t="str">
        <f>VLOOKUP(H110,Hoja1!A$2:G$445,4,0)</f>
        <v>N/A</v>
      </c>
      <c r="L110" s="79" t="str">
        <f>VLOOKUP(H110,Hoja1!A$2:G$445,5,0)</f>
        <v>N/A</v>
      </c>
      <c r="M110" s="81">
        <v>2</v>
      </c>
      <c r="N110" s="82">
        <v>3</v>
      </c>
      <c r="O110" s="82">
        <v>10</v>
      </c>
      <c r="P110" s="82">
        <f t="shared" si="25"/>
        <v>6</v>
      </c>
      <c r="Q110" s="82">
        <f t="shared" si="26"/>
        <v>60</v>
      </c>
      <c r="R110" s="80" t="str">
        <f t="shared" si="27"/>
        <v>M-6</v>
      </c>
      <c r="S110" s="83" t="str">
        <f t="shared" si="24"/>
        <v>III</v>
      </c>
      <c r="T110" s="83" t="str">
        <f t="shared" si="28"/>
        <v>Mejorable</v>
      </c>
      <c r="U110" s="129"/>
      <c r="V110" s="79" t="str">
        <f>VLOOKUP(H110,Hoja1!A$2:G$445,6,0)</f>
        <v xml:space="preserve">Enfermedades Osteomusculares
</v>
      </c>
      <c r="W110" s="85"/>
      <c r="X110" s="85"/>
      <c r="Y110" s="85"/>
      <c r="Z110" s="86"/>
      <c r="AA110" s="86" t="str">
        <f>VLOOKUP(H110,Hoja1!A$2:G$445,7,0)</f>
        <v>Prevención en lesiones osteomusculares, líderes de pausas activas</v>
      </c>
      <c r="AB110" s="132"/>
      <c r="AC110" s="120"/>
      <c r="AD110" s="14"/>
      <c r="AE110" s="12"/>
      <c r="AF110" s="12"/>
      <c r="AG110" s="12"/>
      <c r="AH110" s="12"/>
      <c r="AI110" s="12"/>
      <c r="AJ110" s="12"/>
      <c r="AK110" s="12"/>
      <c r="AL110" s="12"/>
      <c r="AM110" s="12"/>
      <c r="AN110" s="12"/>
      <c r="AO110" s="12"/>
      <c r="AP110" s="12"/>
      <c r="AQ110" s="12"/>
      <c r="AR110" s="12"/>
      <c r="AS110" s="12"/>
      <c r="AT110" s="12"/>
      <c r="AU110" s="12"/>
      <c r="AV110" s="12"/>
      <c r="AW110" s="12"/>
      <c r="AX110" s="12"/>
      <c r="AY110" s="12"/>
      <c r="AZ110" s="12"/>
      <c r="BA110" s="12"/>
      <c r="BB110" s="12"/>
      <c r="BC110" s="12"/>
      <c r="BD110" s="12"/>
      <c r="BE110" s="12"/>
      <c r="BF110" s="12"/>
      <c r="BG110" s="12"/>
      <c r="BH110" s="12"/>
      <c r="BI110" s="12"/>
      <c r="BJ110" s="12"/>
      <c r="BK110" s="12"/>
      <c r="BL110" s="12"/>
      <c r="BM110" s="12"/>
      <c r="BN110" s="12"/>
      <c r="BO110" s="12"/>
      <c r="BP110" s="12"/>
      <c r="BQ110" s="12"/>
      <c r="BR110" s="12"/>
      <c r="BS110" s="12"/>
      <c r="BT110" s="12"/>
      <c r="BU110" s="12"/>
      <c r="BV110" s="12"/>
      <c r="BW110" s="12"/>
      <c r="BX110" s="12"/>
      <c r="BY110" s="12"/>
      <c r="BZ110" s="12"/>
      <c r="CA110" s="12"/>
      <c r="CB110" s="12"/>
      <c r="CC110" s="12"/>
      <c r="CD110" s="12"/>
      <c r="CE110" s="12"/>
      <c r="CF110" s="12"/>
      <c r="CG110" s="12"/>
      <c r="CH110" s="12"/>
      <c r="CI110" s="12"/>
      <c r="CJ110" s="12"/>
      <c r="CK110" s="12"/>
      <c r="CL110" s="12"/>
      <c r="CM110" s="12"/>
      <c r="CN110" s="12"/>
      <c r="CO110" s="12"/>
      <c r="CP110" s="12"/>
      <c r="CQ110" s="12"/>
      <c r="CR110" s="12"/>
      <c r="CS110" s="12"/>
      <c r="CT110" s="12"/>
      <c r="CU110" s="12"/>
      <c r="CV110" s="12"/>
      <c r="CW110" s="12"/>
      <c r="CX110" s="12"/>
      <c r="CY110" s="12"/>
      <c r="CZ110" s="12"/>
      <c r="DA110" s="12"/>
      <c r="DB110" s="12"/>
      <c r="DC110" s="12"/>
      <c r="DD110" s="12"/>
      <c r="DE110" s="12"/>
      <c r="DF110" s="12"/>
      <c r="DG110" s="12"/>
      <c r="DH110" s="12"/>
      <c r="DI110" s="12"/>
      <c r="DJ110" s="12"/>
      <c r="DK110" s="12"/>
      <c r="DL110" s="12"/>
      <c r="DM110" s="12"/>
      <c r="DN110" s="12"/>
      <c r="DO110" s="12"/>
      <c r="DP110" s="12"/>
      <c r="DQ110" s="12"/>
      <c r="DR110" s="12"/>
      <c r="DS110" s="12"/>
      <c r="DT110" s="12"/>
      <c r="DU110" s="12"/>
      <c r="DV110" s="12"/>
      <c r="DW110" s="12"/>
      <c r="DX110" s="12"/>
      <c r="DY110" s="12"/>
      <c r="DZ110" s="12"/>
      <c r="EA110" s="12"/>
      <c r="EB110" s="12"/>
      <c r="EC110" s="12"/>
      <c r="ED110" s="12"/>
      <c r="EE110" s="12"/>
      <c r="EF110" s="12"/>
      <c r="EG110" s="12"/>
      <c r="EH110" s="12"/>
      <c r="EI110" s="12"/>
      <c r="EJ110" s="12"/>
      <c r="EK110" s="12"/>
      <c r="EL110" s="12"/>
      <c r="EM110" s="12"/>
      <c r="EN110" s="12"/>
      <c r="EO110" s="12"/>
      <c r="EP110" s="12"/>
      <c r="EQ110" s="12"/>
      <c r="ER110" s="12"/>
      <c r="ES110" s="12"/>
      <c r="ET110" s="15"/>
    </row>
    <row r="111" spans="1:150" s="13" customFormat="1" ht="63.75">
      <c r="A111" s="170"/>
      <c r="B111" s="170"/>
      <c r="C111" s="120"/>
      <c r="D111" s="123"/>
      <c r="E111" s="126"/>
      <c r="F111" s="126"/>
      <c r="G111" s="79" t="str">
        <f>VLOOKUP(H111,Hoja1!A$1:G$445,2,0)</f>
        <v>Atropellamiento, Envestir</v>
      </c>
      <c r="H111" s="80" t="s">
        <v>1187</v>
      </c>
      <c r="I111" s="79" t="str">
        <f>VLOOKUP(H111,Hoja1!A$2:G$445,3,0)</f>
        <v>Lesiones, pérdidas materiales, muerte</v>
      </c>
      <c r="J111" s="81" t="s">
        <v>1198</v>
      </c>
      <c r="K111" s="79" t="str">
        <f>VLOOKUP(H111,Hoja1!A$2:G$445,4,0)</f>
        <v>Inspecciones planeadas e inspecciones no planeadas, procedimientos de programas de seguridad y salud en el trabajo</v>
      </c>
      <c r="L111" s="79" t="str">
        <f>VLOOKUP(H111,Hoja1!A$2:G$445,5,0)</f>
        <v>Programa de seguridad vial, señalización</v>
      </c>
      <c r="M111" s="81">
        <v>2</v>
      </c>
      <c r="N111" s="82">
        <v>1</v>
      </c>
      <c r="O111" s="82">
        <v>60</v>
      </c>
      <c r="P111" s="82">
        <f t="shared" si="25"/>
        <v>2</v>
      </c>
      <c r="Q111" s="82">
        <f t="shared" si="26"/>
        <v>120</v>
      </c>
      <c r="R111" s="80" t="str">
        <f t="shared" si="27"/>
        <v>B-2</v>
      </c>
      <c r="S111" s="83" t="str">
        <f t="shared" si="24"/>
        <v>III</v>
      </c>
      <c r="T111" s="83" t="str">
        <f t="shared" si="28"/>
        <v>Mejorable</v>
      </c>
      <c r="U111" s="129"/>
      <c r="V111" s="79" t="str">
        <f>VLOOKUP(H111,Hoja1!A$2:G$445,6,0)</f>
        <v>Muerte</v>
      </c>
      <c r="W111" s="85"/>
      <c r="X111" s="85"/>
      <c r="Y111" s="85"/>
      <c r="Z111" s="86"/>
      <c r="AA111" s="86" t="str">
        <f>VLOOKUP(H111,Hoja1!A$2:G$445,7,0)</f>
        <v>Seguridad vial y manejo defensivo, aseguramiento de áreas de trabajo</v>
      </c>
      <c r="AB111" s="85" t="s">
        <v>1208</v>
      </c>
      <c r="AC111" s="120"/>
      <c r="AD111" s="14"/>
      <c r="AE111" s="12"/>
      <c r="AF111" s="12"/>
      <c r="AG111" s="12"/>
      <c r="AH111" s="12"/>
      <c r="AI111" s="12"/>
      <c r="AJ111" s="12"/>
      <c r="AK111" s="12"/>
      <c r="AL111" s="12"/>
      <c r="AM111" s="12"/>
      <c r="AN111" s="12"/>
      <c r="AO111" s="12"/>
      <c r="AP111" s="12"/>
      <c r="AQ111" s="12"/>
      <c r="AR111" s="12"/>
      <c r="AS111" s="12"/>
      <c r="AT111" s="12"/>
      <c r="AU111" s="12"/>
      <c r="AV111" s="12"/>
      <c r="AW111" s="12"/>
      <c r="AX111" s="12"/>
      <c r="AY111" s="12"/>
      <c r="AZ111" s="12"/>
      <c r="BA111" s="12"/>
      <c r="BB111" s="12"/>
      <c r="BC111" s="12"/>
      <c r="BD111" s="12"/>
      <c r="BE111" s="12"/>
      <c r="BF111" s="12"/>
      <c r="BG111" s="12"/>
      <c r="BH111" s="12"/>
      <c r="BI111" s="12"/>
      <c r="BJ111" s="12"/>
      <c r="BK111" s="12"/>
      <c r="BL111" s="12"/>
      <c r="BM111" s="12"/>
      <c r="BN111" s="12"/>
      <c r="BO111" s="12"/>
      <c r="BP111" s="12"/>
      <c r="BQ111" s="12"/>
      <c r="BR111" s="12"/>
      <c r="BS111" s="12"/>
      <c r="BT111" s="12"/>
      <c r="BU111" s="12"/>
      <c r="BV111" s="12"/>
      <c r="BW111" s="12"/>
      <c r="BX111" s="12"/>
      <c r="BY111" s="12"/>
      <c r="BZ111" s="12"/>
      <c r="CA111" s="12"/>
      <c r="CB111" s="12"/>
      <c r="CC111" s="12"/>
      <c r="CD111" s="12"/>
      <c r="CE111" s="12"/>
      <c r="CF111" s="12"/>
      <c r="CG111" s="12"/>
      <c r="CH111" s="12"/>
      <c r="CI111" s="12"/>
      <c r="CJ111" s="12"/>
      <c r="CK111" s="12"/>
      <c r="CL111" s="12"/>
      <c r="CM111" s="12"/>
      <c r="CN111" s="12"/>
      <c r="CO111" s="12"/>
      <c r="CP111" s="12"/>
      <c r="CQ111" s="12"/>
      <c r="CR111" s="12"/>
      <c r="CS111" s="12"/>
      <c r="CT111" s="12"/>
      <c r="CU111" s="12"/>
      <c r="CV111" s="12"/>
      <c r="CW111" s="12"/>
      <c r="CX111" s="12"/>
      <c r="CY111" s="12"/>
      <c r="CZ111" s="12"/>
      <c r="DA111" s="12"/>
      <c r="DB111" s="12"/>
      <c r="DC111" s="12"/>
      <c r="DD111" s="12"/>
      <c r="DE111" s="12"/>
      <c r="DF111" s="12"/>
      <c r="DG111" s="12"/>
      <c r="DH111" s="12"/>
      <c r="DI111" s="12"/>
      <c r="DJ111" s="12"/>
      <c r="DK111" s="12"/>
      <c r="DL111" s="12"/>
      <c r="DM111" s="12"/>
      <c r="DN111" s="12"/>
      <c r="DO111" s="12"/>
      <c r="DP111" s="12"/>
      <c r="DQ111" s="12"/>
      <c r="DR111" s="12"/>
      <c r="DS111" s="12"/>
      <c r="DT111" s="12"/>
      <c r="DU111" s="12"/>
      <c r="DV111" s="12"/>
      <c r="DW111" s="12"/>
      <c r="DX111" s="12"/>
      <c r="DY111" s="12"/>
      <c r="DZ111" s="12"/>
      <c r="EA111" s="12"/>
      <c r="EB111" s="12"/>
      <c r="EC111" s="12"/>
      <c r="ED111" s="12"/>
      <c r="EE111" s="12"/>
      <c r="EF111" s="12"/>
      <c r="EG111" s="12"/>
      <c r="EH111" s="12"/>
      <c r="EI111" s="12"/>
      <c r="EJ111" s="12"/>
      <c r="EK111" s="12"/>
      <c r="EL111" s="12"/>
      <c r="EM111" s="12"/>
      <c r="EN111" s="12"/>
      <c r="EO111" s="12"/>
      <c r="EP111" s="12"/>
      <c r="EQ111" s="12"/>
      <c r="ER111" s="12"/>
      <c r="ES111" s="12"/>
      <c r="ET111" s="15"/>
    </row>
    <row r="112" spans="1:150" s="13" customFormat="1" ht="51">
      <c r="A112" s="170"/>
      <c r="B112" s="170"/>
      <c r="C112" s="120"/>
      <c r="D112" s="123"/>
      <c r="E112" s="126"/>
      <c r="F112" s="126"/>
      <c r="G112" s="79" t="str">
        <f>VLOOKUP(H112,Hoja1!A$1:G$445,2,0)</f>
        <v>Inadecuadas conexiones eléctricas-saturación en tomas de energía</v>
      </c>
      <c r="H112" s="80" t="s">
        <v>566</v>
      </c>
      <c r="I112" s="79" t="str">
        <f>VLOOKUP(H112,Hoja1!A$2:G$445,3,0)</f>
        <v>Quemaduras, electrocución, muerte</v>
      </c>
      <c r="J112" s="81" t="s">
        <v>1198</v>
      </c>
      <c r="K112" s="79" t="str">
        <f>VLOOKUP(H112,Hoja1!A$2:G$445,4,0)</f>
        <v>Inspecciones planeadas e inspecciones no planeadas, procedimientos de programas de seguridad y salud en el trabajo</v>
      </c>
      <c r="L112" s="79" t="str">
        <f>VLOOKUP(H112,Hoja1!A$2:G$445,5,0)</f>
        <v>E.P.P. Bota dieléctrica, Casco dieléctrico</v>
      </c>
      <c r="M112" s="81">
        <v>2</v>
      </c>
      <c r="N112" s="82">
        <v>1</v>
      </c>
      <c r="O112" s="82">
        <v>60</v>
      </c>
      <c r="P112" s="82">
        <f t="shared" si="25"/>
        <v>2</v>
      </c>
      <c r="Q112" s="82">
        <f t="shared" si="26"/>
        <v>120</v>
      </c>
      <c r="R112" s="80" t="str">
        <f t="shared" si="27"/>
        <v>B-2</v>
      </c>
      <c r="S112" s="83" t="str">
        <f t="shared" si="24"/>
        <v>III</v>
      </c>
      <c r="T112" s="83" t="str">
        <f t="shared" si="28"/>
        <v>Mejorable</v>
      </c>
      <c r="U112" s="129"/>
      <c r="V112" s="79" t="str">
        <f>VLOOKUP(H112,Hoja1!A$2:G$445,6,0)</f>
        <v>Muerte</v>
      </c>
      <c r="W112" s="85"/>
      <c r="X112" s="85"/>
      <c r="Y112" s="85"/>
      <c r="Z112" s="86"/>
      <c r="AA112" s="86" t="str">
        <f>VLOOKUP(H112,Hoja1!A$2:G$445,7,0)</f>
        <v>Uso y manejo adecuado de E.P.P., actos y condiciones inseguras</v>
      </c>
      <c r="AB112" s="85" t="s">
        <v>1209</v>
      </c>
      <c r="AC112" s="120"/>
      <c r="AD112" s="14"/>
      <c r="AE112" s="12"/>
      <c r="AF112" s="12"/>
      <c r="AG112" s="12"/>
      <c r="AH112" s="12"/>
      <c r="AI112" s="12"/>
      <c r="AJ112" s="12"/>
      <c r="AK112" s="12"/>
      <c r="AL112" s="12"/>
      <c r="AM112" s="12"/>
      <c r="AN112" s="12"/>
      <c r="AO112" s="12"/>
      <c r="AP112" s="12"/>
      <c r="AQ112" s="12"/>
      <c r="AR112" s="12"/>
      <c r="AS112" s="12"/>
      <c r="AT112" s="12"/>
      <c r="AU112" s="12"/>
      <c r="AV112" s="12"/>
      <c r="AW112" s="12"/>
      <c r="AX112" s="12"/>
      <c r="AY112" s="12"/>
      <c r="AZ112" s="12"/>
      <c r="BA112" s="12"/>
      <c r="BB112" s="12"/>
      <c r="BC112" s="12"/>
      <c r="BD112" s="12"/>
      <c r="BE112" s="12"/>
      <c r="BF112" s="12"/>
      <c r="BG112" s="12"/>
      <c r="BH112" s="12"/>
      <c r="BI112" s="12"/>
      <c r="BJ112" s="12"/>
      <c r="BK112" s="12"/>
      <c r="BL112" s="12"/>
      <c r="BM112" s="12"/>
      <c r="BN112" s="12"/>
      <c r="BO112" s="12"/>
      <c r="BP112" s="12"/>
      <c r="BQ112" s="12"/>
      <c r="BR112" s="12"/>
      <c r="BS112" s="12"/>
      <c r="BT112" s="12"/>
      <c r="BU112" s="12"/>
      <c r="BV112" s="12"/>
      <c r="BW112" s="12"/>
      <c r="BX112" s="12"/>
      <c r="BY112" s="12"/>
      <c r="BZ112" s="12"/>
      <c r="CA112" s="12"/>
      <c r="CB112" s="12"/>
      <c r="CC112" s="12"/>
      <c r="CD112" s="12"/>
      <c r="CE112" s="12"/>
      <c r="CF112" s="12"/>
      <c r="CG112" s="12"/>
      <c r="CH112" s="12"/>
      <c r="CI112" s="12"/>
      <c r="CJ112" s="12"/>
      <c r="CK112" s="12"/>
      <c r="CL112" s="12"/>
      <c r="CM112" s="12"/>
      <c r="CN112" s="12"/>
      <c r="CO112" s="12"/>
      <c r="CP112" s="12"/>
      <c r="CQ112" s="12"/>
      <c r="CR112" s="12"/>
      <c r="CS112" s="12"/>
      <c r="CT112" s="12"/>
      <c r="CU112" s="12"/>
      <c r="CV112" s="12"/>
      <c r="CW112" s="12"/>
      <c r="CX112" s="12"/>
      <c r="CY112" s="12"/>
      <c r="CZ112" s="12"/>
      <c r="DA112" s="12"/>
      <c r="DB112" s="12"/>
      <c r="DC112" s="12"/>
      <c r="DD112" s="12"/>
      <c r="DE112" s="12"/>
      <c r="DF112" s="12"/>
      <c r="DG112" s="12"/>
      <c r="DH112" s="12"/>
      <c r="DI112" s="12"/>
      <c r="DJ112" s="12"/>
      <c r="DK112" s="12"/>
      <c r="DL112" s="12"/>
      <c r="DM112" s="12"/>
      <c r="DN112" s="12"/>
      <c r="DO112" s="12"/>
      <c r="DP112" s="12"/>
      <c r="DQ112" s="12"/>
      <c r="DR112" s="12"/>
      <c r="DS112" s="12"/>
      <c r="DT112" s="12"/>
      <c r="DU112" s="12"/>
      <c r="DV112" s="12"/>
      <c r="DW112" s="12"/>
      <c r="DX112" s="12"/>
      <c r="DY112" s="12"/>
      <c r="DZ112" s="12"/>
      <c r="EA112" s="12"/>
      <c r="EB112" s="12"/>
      <c r="EC112" s="12"/>
      <c r="ED112" s="12"/>
      <c r="EE112" s="12"/>
      <c r="EF112" s="12"/>
      <c r="EG112" s="12"/>
      <c r="EH112" s="12"/>
      <c r="EI112" s="12"/>
      <c r="EJ112" s="12"/>
      <c r="EK112" s="12"/>
      <c r="EL112" s="12"/>
      <c r="EM112" s="12"/>
      <c r="EN112" s="12"/>
      <c r="EO112" s="12"/>
      <c r="EP112" s="12"/>
      <c r="EQ112" s="12"/>
      <c r="ER112" s="12"/>
      <c r="ES112" s="12"/>
      <c r="ET112" s="15"/>
    </row>
    <row r="113" spans="1:150" s="13" customFormat="1" ht="63.75">
      <c r="A113" s="170"/>
      <c r="B113" s="170"/>
      <c r="C113" s="120"/>
      <c r="D113" s="123"/>
      <c r="E113" s="126"/>
      <c r="F113" s="126"/>
      <c r="G113" s="79" t="str">
        <f>VLOOKUP(H113,Hoja1!A$1:G$445,2,0)</f>
        <v>Ingreso a pozos, Red de acueducto o excavaciones</v>
      </c>
      <c r="H113" s="80" t="s">
        <v>571</v>
      </c>
      <c r="I113" s="79" t="str">
        <f>VLOOKUP(H113,Hoja1!A$2:G$445,3,0)</f>
        <v>Intoxicación, asfixicia, daños vías resiratorias, muerte</v>
      </c>
      <c r="J113" s="81" t="s">
        <v>1198</v>
      </c>
      <c r="K113" s="79" t="str">
        <f>VLOOKUP(H113,Hoja1!A$2:G$445,4,0)</f>
        <v>Inspecciones planeadas e inspecciones no planeadas, procedimientos de programas de seguridad y salud en el trabajo</v>
      </c>
      <c r="L113" s="79" t="str">
        <f>VLOOKUP(H113,Hoja1!A$2:G$445,5,0)</f>
        <v>E.P.P. Colectivos, Tripoide</v>
      </c>
      <c r="M113" s="81">
        <v>2</v>
      </c>
      <c r="N113" s="82">
        <v>1</v>
      </c>
      <c r="O113" s="82">
        <v>100</v>
      </c>
      <c r="P113" s="82">
        <f t="shared" si="25"/>
        <v>2</v>
      </c>
      <c r="Q113" s="82">
        <f t="shared" si="26"/>
        <v>200</v>
      </c>
      <c r="R113" s="80" t="str">
        <f t="shared" si="27"/>
        <v>B-2</v>
      </c>
      <c r="S113" s="83" t="str">
        <f t="shared" si="24"/>
        <v>II</v>
      </c>
      <c r="T113" s="83" t="str">
        <f t="shared" si="28"/>
        <v>No Aceptable o Aceptable Con Control Especifico</v>
      </c>
      <c r="U113" s="129"/>
      <c r="V113" s="79" t="str">
        <f>VLOOKUP(H113,Hoja1!A$2:G$445,6,0)</f>
        <v>Muerte</v>
      </c>
      <c r="W113" s="85"/>
      <c r="X113" s="85"/>
      <c r="Y113" s="85"/>
      <c r="Z113" s="86"/>
      <c r="AA113" s="86" t="str">
        <f>VLOOKUP(H113,Hoja1!A$2:G$445,7,0)</f>
        <v>Trabajo seguro en espacios confinados y manejo de medidores de gases, diligenciamiento de permisos de trabajos, uso y manejo adecuado de E.P.P.</v>
      </c>
      <c r="AB113" s="85" t="s">
        <v>1210</v>
      </c>
      <c r="AC113" s="120"/>
      <c r="AD113" s="14"/>
      <c r="AE113" s="12"/>
      <c r="AF113" s="12"/>
      <c r="AG113" s="12"/>
      <c r="AH113" s="12"/>
      <c r="AI113" s="12"/>
      <c r="AJ113" s="12"/>
      <c r="AK113" s="12"/>
      <c r="AL113" s="12"/>
      <c r="AM113" s="12"/>
      <c r="AN113" s="12"/>
      <c r="AO113" s="12"/>
      <c r="AP113" s="12"/>
      <c r="AQ113" s="12"/>
      <c r="AR113" s="12"/>
      <c r="AS113" s="12"/>
      <c r="AT113" s="12"/>
      <c r="AU113" s="12"/>
      <c r="AV113" s="12"/>
      <c r="AW113" s="12"/>
      <c r="AX113" s="12"/>
      <c r="AY113" s="12"/>
      <c r="AZ113" s="12"/>
      <c r="BA113" s="12"/>
      <c r="BB113" s="12"/>
      <c r="BC113" s="12"/>
      <c r="BD113" s="12"/>
      <c r="BE113" s="12"/>
      <c r="BF113" s="12"/>
      <c r="BG113" s="12"/>
      <c r="BH113" s="12"/>
      <c r="BI113" s="12"/>
      <c r="BJ113" s="12"/>
      <c r="BK113" s="12"/>
      <c r="BL113" s="12"/>
      <c r="BM113" s="12"/>
      <c r="BN113" s="12"/>
      <c r="BO113" s="12"/>
      <c r="BP113" s="12"/>
      <c r="BQ113" s="12"/>
      <c r="BR113" s="12"/>
      <c r="BS113" s="12"/>
      <c r="BT113" s="12"/>
      <c r="BU113" s="12"/>
      <c r="BV113" s="12"/>
      <c r="BW113" s="12"/>
      <c r="BX113" s="12"/>
      <c r="BY113" s="12"/>
      <c r="BZ113" s="12"/>
      <c r="CA113" s="12"/>
      <c r="CB113" s="12"/>
      <c r="CC113" s="12"/>
      <c r="CD113" s="12"/>
      <c r="CE113" s="12"/>
      <c r="CF113" s="12"/>
      <c r="CG113" s="12"/>
      <c r="CH113" s="12"/>
      <c r="CI113" s="12"/>
      <c r="CJ113" s="12"/>
      <c r="CK113" s="12"/>
      <c r="CL113" s="12"/>
      <c r="CM113" s="12"/>
      <c r="CN113" s="12"/>
      <c r="CO113" s="12"/>
      <c r="CP113" s="12"/>
      <c r="CQ113" s="12"/>
      <c r="CR113" s="12"/>
      <c r="CS113" s="12"/>
      <c r="CT113" s="12"/>
      <c r="CU113" s="12"/>
      <c r="CV113" s="12"/>
      <c r="CW113" s="12"/>
      <c r="CX113" s="12"/>
      <c r="CY113" s="12"/>
      <c r="CZ113" s="12"/>
      <c r="DA113" s="12"/>
      <c r="DB113" s="12"/>
      <c r="DC113" s="12"/>
      <c r="DD113" s="12"/>
      <c r="DE113" s="12"/>
      <c r="DF113" s="12"/>
      <c r="DG113" s="12"/>
      <c r="DH113" s="12"/>
      <c r="DI113" s="12"/>
      <c r="DJ113" s="12"/>
      <c r="DK113" s="12"/>
      <c r="DL113" s="12"/>
      <c r="DM113" s="12"/>
      <c r="DN113" s="12"/>
      <c r="DO113" s="12"/>
      <c r="DP113" s="12"/>
      <c r="DQ113" s="12"/>
      <c r="DR113" s="12"/>
      <c r="DS113" s="12"/>
      <c r="DT113" s="12"/>
      <c r="DU113" s="12"/>
      <c r="DV113" s="12"/>
      <c r="DW113" s="12"/>
      <c r="DX113" s="12"/>
      <c r="DY113" s="12"/>
      <c r="DZ113" s="12"/>
      <c r="EA113" s="12"/>
      <c r="EB113" s="12"/>
      <c r="EC113" s="12"/>
      <c r="ED113" s="12"/>
      <c r="EE113" s="12"/>
      <c r="EF113" s="12"/>
      <c r="EG113" s="12"/>
      <c r="EH113" s="12"/>
      <c r="EI113" s="12"/>
      <c r="EJ113" s="12"/>
      <c r="EK113" s="12"/>
      <c r="EL113" s="12"/>
      <c r="EM113" s="12"/>
      <c r="EN113" s="12"/>
      <c r="EO113" s="12"/>
      <c r="EP113" s="12"/>
      <c r="EQ113" s="12"/>
      <c r="ER113" s="12"/>
      <c r="ES113" s="12"/>
      <c r="ET113" s="15"/>
    </row>
    <row r="114" spans="1:150" s="13" customFormat="1" ht="38.25">
      <c r="A114" s="170"/>
      <c r="B114" s="170"/>
      <c r="C114" s="120"/>
      <c r="D114" s="123"/>
      <c r="E114" s="126"/>
      <c r="F114" s="126"/>
      <c r="G114" s="79" t="str">
        <f>VLOOKUP(H114,Hoja1!A$1:G$445,2,0)</f>
        <v>Superficies de trabajo irregulares o deslizantes</v>
      </c>
      <c r="H114" s="80" t="s">
        <v>597</v>
      </c>
      <c r="I114" s="79" t="str">
        <f>VLOOKUP(H114,Hoja1!A$2:G$445,3,0)</f>
        <v>Caidas del mismo nivel, fracturas, golpe con objetos, caídas de objetos, obstrucción de rutas de evacuación</v>
      </c>
      <c r="J114" s="81" t="s">
        <v>1198</v>
      </c>
      <c r="K114" s="79" t="str">
        <f>VLOOKUP(H114,Hoja1!A$2:G$445,4,0)</f>
        <v>N/A</v>
      </c>
      <c r="L114" s="79" t="str">
        <f>VLOOKUP(H114,Hoja1!A$2:G$445,5,0)</f>
        <v>N/A</v>
      </c>
      <c r="M114" s="81">
        <v>2</v>
      </c>
      <c r="N114" s="82">
        <v>1</v>
      </c>
      <c r="O114" s="82">
        <v>25</v>
      </c>
      <c r="P114" s="82">
        <f t="shared" si="25"/>
        <v>2</v>
      </c>
      <c r="Q114" s="82">
        <f t="shared" si="26"/>
        <v>50</v>
      </c>
      <c r="R114" s="80" t="str">
        <f t="shared" si="27"/>
        <v>B-2</v>
      </c>
      <c r="S114" s="83" t="str">
        <f t="shared" si="24"/>
        <v>III</v>
      </c>
      <c r="T114" s="83" t="str">
        <f t="shared" si="28"/>
        <v>Mejorable</v>
      </c>
      <c r="U114" s="129"/>
      <c r="V114" s="79" t="str">
        <f>VLOOKUP(H114,Hoja1!A$2:G$445,6,0)</f>
        <v>Caídas de distinto nivel</v>
      </c>
      <c r="W114" s="85"/>
      <c r="X114" s="85"/>
      <c r="Y114" s="85"/>
      <c r="Z114" s="86"/>
      <c r="AA114" s="86" t="str">
        <f>VLOOKUP(H114,Hoja1!A$2:G$445,7,0)</f>
        <v>Pautas Básicas en orden y aseo en el lugar de trabajo, actos y condiciones inseguras</v>
      </c>
      <c r="AB114" s="85" t="s">
        <v>32</v>
      </c>
      <c r="AC114" s="120"/>
      <c r="AD114" s="14"/>
      <c r="AE114" s="12"/>
      <c r="AF114" s="12"/>
      <c r="AG114" s="12"/>
      <c r="AH114" s="12"/>
      <c r="AI114" s="12"/>
      <c r="AJ114" s="12"/>
      <c r="AK114" s="12"/>
      <c r="AL114" s="12"/>
      <c r="AM114" s="12"/>
      <c r="AN114" s="12"/>
      <c r="AO114" s="12"/>
      <c r="AP114" s="12"/>
      <c r="AQ114" s="12"/>
      <c r="AR114" s="12"/>
      <c r="AS114" s="12"/>
      <c r="AT114" s="12"/>
      <c r="AU114" s="12"/>
      <c r="AV114" s="12"/>
      <c r="AW114" s="12"/>
      <c r="AX114" s="12"/>
      <c r="AY114" s="12"/>
      <c r="AZ114" s="12"/>
      <c r="BA114" s="12"/>
      <c r="BB114" s="12"/>
      <c r="BC114" s="12"/>
      <c r="BD114" s="12"/>
      <c r="BE114" s="12"/>
      <c r="BF114" s="12"/>
      <c r="BG114" s="12"/>
      <c r="BH114" s="12"/>
      <c r="BI114" s="12"/>
      <c r="BJ114" s="12"/>
      <c r="BK114" s="12"/>
      <c r="BL114" s="12"/>
      <c r="BM114" s="12"/>
      <c r="BN114" s="12"/>
      <c r="BO114" s="12"/>
      <c r="BP114" s="12"/>
      <c r="BQ114" s="12"/>
      <c r="BR114" s="12"/>
      <c r="BS114" s="12"/>
      <c r="BT114" s="12"/>
      <c r="BU114" s="12"/>
      <c r="BV114" s="12"/>
      <c r="BW114" s="12"/>
      <c r="BX114" s="12"/>
      <c r="BY114" s="12"/>
      <c r="BZ114" s="12"/>
      <c r="CA114" s="12"/>
      <c r="CB114" s="12"/>
      <c r="CC114" s="12"/>
      <c r="CD114" s="12"/>
      <c r="CE114" s="12"/>
      <c r="CF114" s="12"/>
      <c r="CG114" s="12"/>
      <c r="CH114" s="12"/>
      <c r="CI114" s="12"/>
      <c r="CJ114" s="12"/>
      <c r="CK114" s="12"/>
      <c r="CL114" s="12"/>
      <c r="CM114" s="12"/>
      <c r="CN114" s="12"/>
      <c r="CO114" s="12"/>
      <c r="CP114" s="12"/>
      <c r="CQ114" s="12"/>
      <c r="CR114" s="12"/>
      <c r="CS114" s="12"/>
      <c r="CT114" s="12"/>
      <c r="CU114" s="12"/>
      <c r="CV114" s="12"/>
      <c r="CW114" s="12"/>
      <c r="CX114" s="12"/>
      <c r="CY114" s="12"/>
      <c r="CZ114" s="12"/>
      <c r="DA114" s="12"/>
      <c r="DB114" s="12"/>
      <c r="DC114" s="12"/>
      <c r="DD114" s="12"/>
      <c r="DE114" s="12"/>
      <c r="DF114" s="12"/>
      <c r="DG114" s="12"/>
      <c r="DH114" s="12"/>
      <c r="DI114" s="12"/>
      <c r="DJ114" s="12"/>
      <c r="DK114" s="12"/>
      <c r="DL114" s="12"/>
      <c r="DM114" s="12"/>
      <c r="DN114" s="12"/>
      <c r="DO114" s="12"/>
      <c r="DP114" s="12"/>
      <c r="DQ114" s="12"/>
      <c r="DR114" s="12"/>
      <c r="DS114" s="12"/>
      <c r="DT114" s="12"/>
      <c r="DU114" s="12"/>
      <c r="DV114" s="12"/>
      <c r="DW114" s="12"/>
      <c r="DX114" s="12"/>
      <c r="DY114" s="12"/>
      <c r="DZ114" s="12"/>
      <c r="EA114" s="12"/>
      <c r="EB114" s="12"/>
      <c r="EC114" s="12"/>
      <c r="ED114" s="12"/>
      <c r="EE114" s="12"/>
      <c r="EF114" s="12"/>
      <c r="EG114" s="12"/>
      <c r="EH114" s="12"/>
      <c r="EI114" s="12"/>
      <c r="EJ114" s="12"/>
      <c r="EK114" s="12"/>
      <c r="EL114" s="12"/>
      <c r="EM114" s="12"/>
      <c r="EN114" s="12"/>
      <c r="EO114" s="12"/>
      <c r="EP114" s="12"/>
      <c r="EQ114" s="12"/>
      <c r="ER114" s="12"/>
      <c r="ES114" s="12"/>
      <c r="ET114" s="15"/>
    </row>
    <row r="115" spans="1:150" s="13" customFormat="1" ht="63.75">
      <c r="A115" s="170"/>
      <c r="B115" s="170"/>
      <c r="C115" s="120"/>
      <c r="D115" s="123"/>
      <c r="E115" s="126"/>
      <c r="F115" s="126"/>
      <c r="G115" s="79" t="str">
        <f>VLOOKUP(H115,Hoja1!A$1:G$445,2,0)</f>
        <v>Herramientas Manuales</v>
      </c>
      <c r="H115" s="80" t="s">
        <v>606</v>
      </c>
      <c r="I115" s="79" t="str">
        <f>VLOOKUP(H115,Hoja1!A$2:G$445,3,0)</f>
        <v>Quemaduras, contusiones y lesiones</v>
      </c>
      <c r="J115" s="81" t="s">
        <v>1198</v>
      </c>
      <c r="K115" s="79" t="str">
        <f>VLOOKUP(H115,Hoja1!A$2:G$445,4,0)</f>
        <v>Inspecciones planeadas e inspecciones no planeadas, procedimientos de programas de seguridad y salud en el trabajo</v>
      </c>
      <c r="L115" s="79" t="str">
        <f>VLOOKUP(H115,Hoja1!A$2:G$445,5,0)</f>
        <v>E.P.P.</v>
      </c>
      <c r="M115" s="81">
        <v>2</v>
      </c>
      <c r="N115" s="82">
        <v>1</v>
      </c>
      <c r="O115" s="82">
        <v>25</v>
      </c>
      <c r="P115" s="82">
        <f t="shared" si="25"/>
        <v>2</v>
      </c>
      <c r="Q115" s="82">
        <f t="shared" si="26"/>
        <v>50</v>
      </c>
      <c r="R115" s="80" t="str">
        <f t="shared" si="27"/>
        <v>B-2</v>
      </c>
      <c r="S115" s="83" t="str">
        <f t="shared" si="24"/>
        <v>III</v>
      </c>
      <c r="T115" s="83" t="str">
        <f t="shared" si="28"/>
        <v>Mejorable</v>
      </c>
      <c r="U115" s="129"/>
      <c r="V115" s="79" t="str">
        <f>VLOOKUP(H115,Hoja1!A$2:G$445,6,0)</f>
        <v>Amputación</v>
      </c>
      <c r="W115" s="85"/>
      <c r="X115" s="85"/>
      <c r="Y115" s="85"/>
      <c r="Z115" s="86"/>
      <c r="AA115" s="86" t="str">
        <f>VLOOKUP(H115,Hoja1!A$2:G$445,7,0)</f>
        <v xml:space="preserve">
Uso y manejo adecuado de E.P.P., uso y manejo adecuado de herramientas manuales y/o máqinas y equipos</v>
      </c>
      <c r="AB115" s="85" t="s">
        <v>1211</v>
      </c>
      <c r="AC115" s="120"/>
      <c r="AD115" s="14"/>
      <c r="AE115" s="12"/>
      <c r="AF115" s="12"/>
      <c r="AG115" s="12"/>
      <c r="AH115" s="12"/>
      <c r="AI115" s="12"/>
      <c r="AJ115" s="12"/>
      <c r="AK115" s="12"/>
      <c r="AL115" s="12"/>
      <c r="AM115" s="12"/>
      <c r="AN115" s="12"/>
      <c r="AO115" s="12"/>
      <c r="AP115" s="12"/>
      <c r="AQ115" s="12"/>
      <c r="AR115" s="12"/>
      <c r="AS115" s="12"/>
      <c r="AT115" s="12"/>
      <c r="AU115" s="12"/>
      <c r="AV115" s="12"/>
      <c r="AW115" s="12"/>
      <c r="AX115" s="12"/>
      <c r="AY115" s="12"/>
      <c r="AZ115" s="12"/>
      <c r="BA115" s="12"/>
      <c r="BB115" s="12"/>
      <c r="BC115" s="12"/>
      <c r="BD115" s="12"/>
      <c r="BE115" s="12"/>
      <c r="BF115" s="12"/>
      <c r="BG115" s="12"/>
      <c r="BH115" s="12"/>
      <c r="BI115" s="12"/>
      <c r="BJ115" s="12"/>
      <c r="BK115" s="12"/>
      <c r="BL115" s="12"/>
      <c r="BM115" s="12"/>
      <c r="BN115" s="12"/>
      <c r="BO115" s="12"/>
      <c r="BP115" s="12"/>
      <c r="BQ115" s="12"/>
      <c r="BR115" s="12"/>
      <c r="BS115" s="12"/>
      <c r="BT115" s="12"/>
      <c r="BU115" s="12"/>
      <c r="BV115" s="12"/>
      <c r="BW115" s="12"/>
      <c r="BX115" s="12"/>
      <c r="BY115" s="12"/>
      <c r="BZ115" s="12"/>
      <c r="CA115" s="12"/>
      <c r="CB115" s="12"/>
      <c r="CC115" s="12"/>
      <c r="CD115" s="12"/>
      <c r="CE115" s="12"/>
      <c r="CF115" s="12"/>
      <c r="CG115" s="12"/>
      <c r="CH115" s="12"/>
      <c r="CI115" s="12"/>
      <c r="CJ115" s="12"/>
      <c r="CK115" s="12"/>
      <c r="CL115" s="12"/>
      <c r="CM115" s="12"/>
      <c r="CN115" s="12"/>
      <c r="CO115" s="12"/>
      <c r="CP115" s="12"/>
      <c r="CQ115" s="12"/>
      <c r="CR115" s="12"/>
      <c r="CS115" s="12"/>
      <c r="CT115" s="12"/>
      <c r="CU115" s="12"/>
      <c r="CV115" s="12"/>
      <c r="CW115" s="12"/>
      <c r="CX115" s="12"/>
      <c r="CY115" s="12"/>
      <c r="CZ115" s="12"/>
      <c r="DA115" s="12"/>
      <c r="DB115" s="12"/>
      <c r="DC115" s="12"/>
      <c r="DD115" s="12"/>
      <c r="DE115" s="12"/>
      <c r="DF115" s="12"/>
      <c r="DG115" s="12"/>
      <c r="DH115" s="12"/>
      <c r="DI115" s="12"/>
      <c r="DJ115" s="12"/>
      <c r="DK115" s="12"/>
      <c r="DL115" s="12"/>
      <c r="DM115" s="12"/>
      <c r="DN115" s="12"/>
      <c r="DO115" s="12"/>
      <c r="DP115" s="12"/>
      <c r="DQ115" s="12"/>
      <c r="DR115" s="12"/>
      <c r="DS115" s="12"/>
      <c r="DT115" s="12"/>
      <c r="DU115" s="12"/>
      <c r="DV115" s="12"/>
      <c r="DW115" s="12"/>
      <c r="DX115" s="12"/>
      <c r="DY115" s="12"/>
      <c r="DZ115" s="12"/>
      <c r="EA115" s="12"/>
      <c r="EB115" s="12"/>
      <c r="EC115" s="12"/>
      <c r="ED115" s="12"/>
      <c r="EE115" s="12"/>
      <c r="EF115" s="12"/>
      <c r="EG115" s="12"/>
      <c r="EH115" s="12"/>
      <c r="EI115" s="12"/>
      <c r="EJ115" s="12"/>
      <c r="EK115" s="12"/>
      <c r="EL115" s="12"/>
      <c r="EM115" s="12"/>
      <c r="EN115" s="12"/>
      <c r="EO115" s="12"/>
      <c r="EP115" s="12"/>
      <c r="EQ115" s="12"/>
      <c r="ER115" s="12"/>
      <c r="ES115" s="12"/>
      <c r="ET115" s="15"/>
    </row>
    <row r="116" spans="1:150" s="13" customFormat="1" ht="82.5" customHeight="1">
      <c r="A116" s="170"/>
      <c r="B116" s="170"/>
      <c r="C116" s="120"/>
      <c r="D116" s="123"/>
      <c r="E116" s="126"/>
      <c r="F116" s="126"/>
      <c r="G116" s="79" t="str">
        <f>VLOOKUP(H116,Hoja1!A$1:G$445,2,0)</f>
        <v>Atraco, golpiza, atentados y secuestrados</v>
      </c>
      <c r="H116" s="80" t="s">
        <v>57</v>
      </c>
      <c r="I116" s="79" t="str">
        <f>VLOOKUP(H116,Hoja1!A$2:G$445,3,0)</f>
        <v>Estrés, golpes, Secuestros</v>
      </c>
      <c r="J116" s="81" t="s">
        <v>1198</v>
      </c>
      <c r="K116" s="79" t="str">
        <f>VLOOKUP(H116,Hoja1!A$2:G$445,4,0)</f>
        <v>Inspecciones planeadas e inspecciones no planeadas, procedimientos de programas de seguridad y salud en el trabajo</v>
      </c>
      <c r="L116" s="79" t="str">
        <f>VLOOKUP(H116,Hoja1!A$2:G$445,5,0)</f>
        <v xml:space="preserve">Uniformes Corporativos, Caquetas corporativas, Carnetización
</v>
      </c>
      <c r="M116" s="81">
        <v>2</v>
      </c>
      <c r="N116" s="82">
        <v>1</v>
      </c>
      <c r="O116" s="82">
        <v>60</v>
      </c>
      <c r="P116" s="82">
        <f t="shared" si="25"/>
        <v>2</v>
      </c>
      <c r="Q116" s="82">
        <f t="shared" si="26"/>
        <v>120</v>
      </c>
      <c r="R116" s="80" t="str">
        <f t="shared" si="27"/>
        <v>B-2</v>
      </c>
      <c r="S116" s="83" t="str">
        <f t="shared" si="24"/>
        <v>III</v>
      </c>
      <c r="T116" s="83" t="str">
        <f t="shared" si="28"/>
        <v>Mejorable</v>
      </c>
      <c r="U116" s="129"/>
      <c r="V116" s="79" t="str">
        <f>VLOOKUP(H116,Hoja1!A$2:G$445,6,0)</f>
        <v>Secuestros</v>
      </c>
      <c r="W116" s="85"/>
      <c r="X116" s="85"/>
      <c r="Y116" s="85"/>
      <c r="Z116" s="86"/>
      <c r="AA116" s="86" t="str">
        <f>VLOOKUP(H116,Hoja1!A$2:G$445,7,0)</f>
        <v>N/A</v>
      </c>
      <c r="AB116" s="85" t="s">
        <v>1212</v>
      </c>
      <c r="AC116" s="120"/>
      <c r="AD116" s="14"/>
      <c r="AE116" s="12"/>
      <c r="AF116" s="12"/>
      <c r="AG116" s="12"/>
      <c r="AH116" s="12"/>
      <c r="AI116" s="12"/>
      <c r="AJ116" s="12"/>
      <c r="AK116" s="12"/>
      <c r="AL116" s="12"/>
      <c r="AM116" s="12"/>
      <c r="AN116" s="12"/>
      <c r="AO116" s="12"/>
      <c r="AP116" s="12"/>
      <c r="AQ116" s="12"/>
      <c r="AR116" s="12"/>
      <c r="AS116" s="12"/>
      <c r="AT116" s="12"/>
      <c r="AU116" s="12"/>
      <c r="AV116" s="12"/>
      <c r="AW116" s="12"/>
      <c r="AX116" s="12"/>
      <c r="AY116" s="12"/>
      <c r="AZ116" s="12"/>
      <c r="BA116" s="12"/>
      <c r="BB116" s="12"/>
      <c r="BC116" s="12"/>
      <c r="BD116" s="12"/>
      <c r="BE116" s="12"/>
      <c r="BF116" s="12"/>
      <c r="BG116" s="12"/>
      <c r="BH116" s="12"/>
      <c r="BI116" s="12"/>
      <c r="BJ116" s="12"/>
      <c r="BK116" s="12"/>
      <c r="BL116" s="12"/>
      <c r="BM116" s="12"/>
      <c r="BN116" s="12"/>
      <c r="BO116" s="12"/>
      <c r="BP116" s="12"/>
      <c r="BQ116" s="12"/>
      <c r="BR116" s="12"/>
      <c r="BS116" s="12"/>
      <c r="BT116" s="12"/>
      <c r="BU116" s="12"/>
      <c r="BV116" s="12"/>
      <c r="BW116" s="12"/>
      <c r="BX116" s="12"/>
      <c r="BY116" s="12"/>
      <c r="BZ116" s="12"/>
      <c r="CA116" s="12"/>
      <c r="CB116" s="12"/>
      <c r="CC116" s="12"/>
      <c r="CD116" s="12"/>
      <c r="CE116" s="12"/>
      <c r="CF116" s="12"/>
      <c r="CG116" s="12"/>
      <c r="CH116" s="12"/>
      <c r="CI116" s="12"/>
      <c r="CJ116" s="12"/>
      <c r="CK116" s="12"/>
      <c r="CL116" s="12"/>
      <c r="CM116" s="12"/>
      <c r="CN116" s="12"/>
      <c r="CO116" s="12"/>
      <c r="CP116" s="12"/>
      <c r="CQ116" s="12"/>
      <c r="CR116" s="12"/>
      <c r="CS116" s="12"/>
      <c r="CT116" s="12"/>
      <c r="CU116" s="12"/>
      <c r="CV116" s="12"/>
      <c r="CW116" s="12"/>
      <c r="CX116" s="12"/>
      <c r="CY116" s="12"/>
      <c r="CZ116" s="12"/>
      <c r="DA116" s="12"/>
      <c r="DB116" s="12"/>
      <c r="DC116" s="12"/>
      <c r="DD116" s="12"/>
      <c r="DE116" s="12"/>
      <c r="DF116" s="12"/>
      <c r="DG116" s="12"/>
      <c r="DH116" s="12"/>
      <c r="DI116" s="12"/>
      <c r="DJ116" s="12"/>
      <c r="DK116" s="12"/>
      <c r="DL116" s="12"/>
      <c r="DM116" s="12"/>
      <c r="DN116" s="12"/>
      <c r="DO116" s="12"/>
      <c r="DP116" s="12"/>
      <c r="DQ116" s="12"/>
      <c r="DR116" s="12"/>
      <c r="DS116" s="12"/>
      <c r="DT116" s="12"/>
      <c r="DU116" s="12"/>
      <c r="DV116" s="12"/>
      <c r="DW116" s="12"/>
      <c r="DX116" s="12"/>
      <c r="DY116" s="12"/>
      <c r="DZ116" s="12"/>
      <c r="EA116" s="12"/>
      <c r="EB116" s="12"/>
      <c r="EC116" s="12"/>
      <c r="ED116" s="12"/>
      <c r="EE116" s="12"/>
      <c r="EF116" s="12"/>
      <c r="EG116" s="12"/>
      <c r="EH116" s="12"/>
      <c r="EI116" s="12"/>
      <c r="EJ116" s="12"/>
      <c r="EK116" s="12"/>
      <c r="EL116" s="12"/>
      <c r="EM116" s="12"/>
      <c r="EN116" s="12"/>
      <c r="EO116" s="12"/>
      <c r="EP116" s="12"/>
      <c r="EQ116" s="12"/>
      <c r="ER116" s="12"/>
      <c r="ES116" s="12"/>
      <c r="ET116" s="15"/>
    </row>
    <row r="117" spans="1:150" s="13" customFormat="1" ht="89.25">
      <c r="A117" s="170"/>
      <c r="B117" s="170"/>
      <c r="C117" s="120"/>
      <c r="D117" s="123"/>
      <c r="E117" s="126"/>
      <c r="F117" s="126"/>
      <c r="G117" s="79" t="str">
        <f>VLOOKUP(H117,Hoja1!A$1:G$445,2,0)</f>
        <v>MANTENIMIENTO DE PUENTE GRUAS, LIMPIEZA DE CANALES, MANTENIMIENTO DE INSTALACIONES LOCATIVAS, MANTENIMIENTO Y REPARACIÓN DE POZOS</v>
      </c>
      <c r="H117" s="80" t="s">
        <v>624</v>
      </c>
      <c r="I117" s="79" t="str">
        <f>VLOOKUP(H117,Hoja1!A$2:G$445,3,0)</f>
        <v>LESIONES, FRACTURAS, MUERTE</v>
      </c>
      <c r="J117" s="81" t="s">
        <v>1198</v>
      </c>
      <c r="K117" s="79" t="str">
        <f>VLOOKUP(H117,Hoja1!A$2:G$445,4,0)</f>
        <v>Inspecciones planeadas e inspecciones no planeadas, procedimientos de programas de seguridad y salud en el trabajo</v>
      </c>
      <c r="L117" s="79" t="str">
        <f>VLOOKUP(H117,Hoja1!A$2:G$445,5,0)</f>
        <v>EPP</v>
      </c>
      <c r="M117" s="81">
        <v>2</v>
      </c>
      <c r="N117" s="82">
        <v>1</v>
      </c>
      <c r="O117" s="82">
        <v>100</v>
      </c>
      <c r="P117" s="82">
        <f t="shared" si="25"/>
        <v>2</v>
      </c>
      <c r="Q117" s="82">
        <f t="shared" si="26"/>
        <v>200</v>
      </c>
      <c r="R117" s="80" t="str">
        <f t="shared" si="27"/>
        <v>B-2</v>
      </c>
      <c r="S117" s="83" t="str">
        <f t="shared" si="24"/>
        <v>II</v>
      </c>
      <c r="T117" s="83" t="str">
        <f t="shared" si="28"/>
        <v>No Aceptable o Aceptable Con Control Especifico</v>
      </c>
      <c r="U117" s="129"/>
      <c r="V117" s="79" t="str">
        <f>VLOOKUP(H117,Hoja1!A$2:G$445,6,0)</f>
        <v>MUERTE</v>
      </c>
      <c r="W117" s="85"/>
      <c r="X117" s="85"/>
      <c r="Y117" s="85"/>
      <c r="Z117" s="86"/>
      <c r="AA117" s="86" t="str">
        <f>VLOOKUP(H117,Hoja1!A$2:G$445,7,0)</f>
        <v>CERTIFICACIÓN Y/O ENTRENAMIENTO EN TRABAJO SEGURO EN ALTURAS; DILGENCIAMIENTO DE PERMISO DE TRABAJO; USO Y MANEJO ADECUADO DE E.P.P.; ARME Y DESARME DE ANDAMIOS</v>
      </c>
      <c r="AB117" s="85" t="s">
        <v>32</v>
      </c>
      <c r="AC117" s="120"/>
      <c r="AD117" s="14"/>
      <c r="AE117" s="12"/>
      <c r="AF117" s="12"/>
      <c r="AG117" s="12"/>
      <c r="AH117" s="12"/>
      <c r="AI117" s="12"/>
      <c r="AJ117" s="12"/>
      <c r="AK117" s="12"/>
      <c r="AL117" s="12"/>
      <c r="AM117" s="12"/>
      <c r="AN117" s="12"/>
      <c r="AO117" s="12"/>
      <c r="AP117" s="12"/>
      <c r="AQ117" s="12"/>
      <c r="AR117" s="12"/>
      <c r="AS117" s="12"/>
      <c r="AT117" s="12"/>
      <c r="AU117" s="12"/>
      <c r="AV117" s="12"/>
      <c r="AW117" s="12"/>
      <c r="AX117" s="12"/>
      <c r="AY117" s="12"/>
      <c r="AZ117" s="12"/>
      <c r="BA117" s="12"/>
      <c r="BB117" s="12"/>
      <c r="BC117" s="12"/>
      <c r="BD117" s="12"/>
      <c r="BE117" s="12"/>
      <c r="BF117" s="12"/>
      <c r="BG117" s="12"/>
      <c r="BH117" s="12"/>
      <c r="BI117" s="12"/>
      <c r="BJ117" s="12"/>
      <c r="BK117" s="12"/>
      <c r="BL117" s="12"/>
      <c r="BM117" s="12"/>
      <c r="BN117" s="12"/>
      <c r="BO117" s="12"/>
      <c r="BP117" s="12"/>
      <c r="BQ117" s="12"/>
      <c r="BR117" s="12"/>
      <c r="BS117" s="12"/>
      <c r="BT117" s="12"/>
      <c r="BU117" s="12"/>
      <c r="BV117" s="12"/>
      <c r="BW117" s="12"/>
      <c r="BX117" s="12"/>
      <c r="BY117" s="12"/>
      <c r="BZ117" s="12"/>
      <c r="CA117" s="12"/>
      <c r="CB117" s="12"/>
      <c r="CC117" s="12"/>
      <c r="CD117" s="12"/>
      <c r="CE117" s="12"/>
      <c r="CF117" s="12"/>
      <c r="CG117" s="12"/>
      <c r="CH117" s="12"/>
      <c r="CI117" s="12"/>
      <c r="CJ117" s="12"/>
      <c r="CK117" s="12"/>
      <c r="CL117" s="12"/>
      <c r="CM117" s="12"/>
      <c r="CN117" s="12"/>
      <c r="CO117" s="12"/>
      <c r="CP117" s="12"/>
      <c r="CQ117" s="12"/>
      <c r="CR117" s="12"/>
      <c r="CS117" s="12"/>
      <c r="CT117" s="12"/>
      <c r="CU117" s="12"/>
      <c r="CV117" s="12"/>
      <c r="CW117" s="12"/>
      <c r="CX117" s="12"/>
      <c r="CY117" s="12"/>
      <c r="CZ117" s="12"/>
      <c r="DA117" s="12"/>
      <c r="DB117" s="12"/>
      <c r="DC117" s="12"/>
      <c r="DD117" s="12"/>
      <c r="DE117" s="12"/>
      <c r="DF117" s="12"/>
      <c r="DG117" s="12"/>
      <c r="DH117" s="12"/>
      <c r="DI117" s="12"/>
      <c r="DJ117" s="12"/>
      <c r="DK117" s="12"/>
      <c r="DL117" s="12"/>
      <c r="DM117" s="12"/>
      <c r="DN117" s="12"/>
      <c r="DO117" s="12"/>
      <c r="DP117" s="12"/>
      <c r="DQ117" s="12"/>
      <c r="DR117" s="12"/>
      <c r="DS117" s="12"/>
      <c r="DT117" s="12"/>
      <c r="DU117" s="12"/>
      <c r="DV117" s="12"/>
      <c r="DW117" s="12"/>
      <c r="DX117" s="12"/>
      <c r="DY117" s="12"/>
      <c r="DZ117" s="12"/>
      <c r="EA117" s="12"/>
      <c r="EB117" s="12"/>
      <c r="EC117" s="12"/>
      <c r="ED117" s="12"/>
      <c r="EE117" s="12"/>
      <c r="EF117" s="12"/>
      <c r="EG117" s="12"/>
      <c r="EH117" s="12"/>
      <c r="EI117" s="12"/>
      <c r="EJ117" s="12"/>
      <c r="EK117" s="12"/>
      <c r="EL117" s="12"/>
      <c r="EM117" s="12"/>
      <c r="EN117" s="12"/>
      <c r="EO117" s="12"/>
      <c r="EP117" s="12"/>
      <c r="EQ117" s="12"/>
      <c r="ER117" s="12"/>
      <c r="ES117" s="12"/>
      <c r="ET117" s="15"/>
    </row>
    <row r="118" spans="1:150" s="13" customFormat="1" ht="64.5" thickBot="1">
      <c r="A118" s="170"/>
      <c r="B118" s="170"/>
      <c r="C118" s="121"/>
      <c r="D118" s="124"/>
      <c r="E118" s="127"/>
      <c r="F118" s="127"/>
      <c r="G118" s="88" t="str">
        <f>VLOOKUP(H118,Hoja1!A$1:G$445,2,0)</f>
        <v>SISMOS, INCENDIOS, INUNDACIONES, TERREMOTOS, VENDAVALES, DERRUMBE</v>
      </c>
      <c r="H118" s="89" t="s">
        <v>62</v>
      </c>
      <c r="I118" s="88" t="str">
        <f>VLOOKUP(H118,Hoja1!A$2:G$445,3,0)</f>
        <v>SISMOS, INCENDIOS, INUNDACIONES, TERREMOTOS, VENDAVALES</v>
      </c>
      <c r="J118" s="90" t="s">
        <v>1200</v>
      </c>
      <c r="K118" s="88" t="str">
        <f>VLOOKUP(H118,Hoja1!A$2:G$445,4,0)</f>
        <v>Inspecciones planeadas e inspecciones no planeadas, procedimientos de programas de seguridad y salud en el trabajo</v>
      </c>
      <c r="L118" s="88" t="str">
        <f>VLOOKUP(H118,Hoja1!A$2:G$445,5,0)</f>
        <v>BRIGADAS DE EMERGENCIAS</v>
      </c>
      <c r="M118" s="90">
        <v>2</v>
      </c>
      <c r="N118" s="91">
        <v>1</v>
      </c>
      <c r="O118" s="91">
        <v>100</v>
      </c>
      <c r="P118" s="91">
        <f t="shared" si="25"/>
        <v>2</v>
      </c>
      <c r="Q118" s="91">
        <f t="shared" si="26"/>
        <v>200</v>
      </c>
      <c r="R118" s="89" t="str">
        <f t="shared" si="27"/>
        <v>B-2</v>
      </c>
      <c r="S118" s="92" t="str">
        <f t="shared" si="24"/>
        <v>II</v>
      </c>
      <c r="T118" s="92" t="str">
        <f t="shared" si="28"/>
        <v>No Aceptable o Aceptable Con Control Especifico</v>
      </c>
      <c r="U118" s="130"/>
      <c r="V118" s="88" t="str">
        <f>VLOOKUP(H118,Hoja1!A$2:G$445,6,0)</f>
        <v>MUERTE</v>
      </c>
      <c r="W118" s="94"/>
      <c r="X118" s="94"/>
      <c r="Y118" s="94"/>
      <c r="Z118" s="95" t="s">
        <v>1214</v>
      </c>
      <c r="AA118" s="95" t="str">
        <f>VLOOKUP(H118,Hoja1!A$2:G$445,7,0)</f>
        <v>ENTRENAMIENTO DE LA BRIGADA; DIVULGACIÓN DE PLAN DE EMERGENCIA</v>
      </c>
      <c r="AB118" s="94" t="s">
        <v>1213</v>
      </c>
      <c r="AC118" s="121"/>
      <c r="AD118" s="14"/>
      <c r="AE118" s="12"/>
      <c r="AF118" s="12"/>
      <c r="AG118" s="12"/>
      <c r="AH118" s="12"/>
      <c r="AI118" s="12"/>
      <c r="AJ118" s="12"/>
      <c r="AK118" s="12"/>
      <c r="AL118" s="12"/>
      <c r="AM118" s="12"/>
      <c r="AN118" s="12"/>
      <c r="AO118" s="12"/>
      <c r="AP118" s="12"/>
      <c r="AQ118" s="12"/>
      <c r="AR118" s="12"/>
      <c r="AS118" s="12"/>
      <c r="AT118" s="12"/>
      <c r="AU118" s="12"/>
      <c r="AV118" s="12"/>
      <c r="AW118" s="12"/>
      <c r="AX118" s="12"/>
      <c r="AY118" s="12"/>
      <c r="AZ118" s="12"/>
      <c r="BA118" s="12"/>
      <c r="BB118" s="12"/>
      <c r="BC118" s="12"/>
      <c r="BD118" s="12"/>
      <c r="BE118" s="12"/>
      <c r="BF118" s="12"/>
      <c r="BG118" s="12"/>
      <c r="BH118" s="12"/>
      <c r="BI118" s="12"/>
      <c r="BJ118" s="12"/>
      <c r="BK118" s="12"/>
      <c r="BL118" s="12"/>
      <c r="BM118" s="12"/>
      <c r="BN118" s="12"/>
      <c r="BO118" s="12"/>
      <c r="BP118" s="12"/>
      <c r="BQ118" s="12"/>
      <c r="BR118" s="12"/>
      <c r="BS118" s="12"/>
      <c r="BT118" s="12"/>
      <c r="BU118" s="12"/>
      <c r="BV118" s="12"/>
      <c r="BW118" s="12"/>
      <c r="BX118" s="12"/>
      <c r="BY118" s="12"/>
      <c r="BZ118" s="12"/>
      <c r="CA118" s="12"/>
      <c r="CB118" s="12"/>
      <c r="CC118" s="12"/>
      <c r="CD118" s="12"/>
      <c r="CE118" s="12"/>
      <c r="CF118" s="12"/>
      <c r="CG118" s="12"/>
      <c r="CH118" s="12"/>
      <c r="CI118" s="12"/>
      <c r="CJ118" s="12"/>
      <c r="CK118" s="12"/>
      <c r="CL118" s="12"/>
      <c r="CM118" s="12"/>
      <c r="CN118" s="12"/>
      <c r="CO118" s="12"/>
      <c r="CP118" s="12"/>
      <c r="CQ118" s="12"/>
      <c r="CR118" s="12"/>
      <c r="CS118" s="12"/>
      <c r="CT118" s="12"/>
      <c r="CU118" s="12"/>
      <c r="CV118" s="12"/>
      <c r="CW118" s="12"/>
      <c r="CX118" s="12"/>
      <c r="CY118" s="12"/>
      <c r="CZ118" s="12"/>
      <c r="DA118" s="12"/>
      <c r="DB118" s="12"/>
      <c r="DC118" s="12"/>
      <c r="DD118" s="12"/>
      <c r="DE118" s="12"/>
      <c r="DF118" s="12"/>
      <c r="DG118" s="12"/>
      <c r="DH118" s="12"/>
      <c r="DI118" s="12"/>
      <c r="DJ118" s="12"/>
      <c r="DK118" s="12"/>
      <c r="DL118" s="12"/>
      <c r="DM118" s="12"/>
      <c r="DN118" s="12"/>
      <c r="DO118" s="12"/>
      <c r="DP118" s="12"/>
      <c r="DQ118" s="12"/>
      <c r="DR118" s="12"/>
      <c r="DS118" s="12"/>
      <c r="DT118" s="12"/>
      <c r="DU118" s="12"/>
      <c r="DV118" s="12"/>
      <c r="DW118" s="12"/>
      <c r="DX118" s="12"/>
      <c r="DY118" s="12"/>
      <c r="DZ118" s="12"/>
      <c r="EA118" s="12"/>
      <c r="EB118" s="12"/>
      <c r="EC118" s="12"/>
      <c r="ED118" s="12"/>
      <c r="EE118" s="12"/>
      <c r="EF118" s="12"/>
      <c r="EG118" s="12"/>
      <c r="EH118" s="12"/>
      <c r="EI118" s="12"/>
      <c r="EJ118" s="12"/>
      <c r="EK118" s="12"/>
      <c r="EL118" s="12"/>
      <c r="EM118" s="12"/>
      <c r="EN118" s="12"/>
      <c r="EO118" s="12"/>
      <c r="EP118" s="12"/>
      <c r="EQ118" s="12"/>
      <c r="ER118" s="12"/>
      <c r="ES118" s="12"/>
      <c r="ET118" s="15"/>
    </row>
    <row r="119" spans="1:150" s="13" customFormat="1" ht="51">
      <c r="A119" s="170"/>
      <c r="B119" s="170"/>
      <c r="C119" s="101" t="s">
        <v>1226</v>
      </c>
      <c r="D119" s="113" t="s">
        <v>1227</v>
      </c>
      <c r="E119" s="116" t="s">
        <v>1063</v>
      </c>
      <c r="F119" s="116" t="s">
        <v>1217</v>
      </c>
      <c r="G119" s="65" t="str">
        <f>VLOOKUP(H119,Hoja1!A$1:G$445,2,0)</f>
        <v>Virus</v>
      </c>
      <c r="H119" s="38" t="s">
        <v>120</v>
      </c>
      <c r="I119" s="65" t="str">
        <f>VLOOKUP(H119,Hoja1!A$2:G$445,3,0)</f>
        <v>Infecciones Virales</v>
      </c>
      <c r="J119" s="66" t="s">
        <v>1198</v>
      </c>
      <c r="K119" s="65" t="str">
        <f>VLOOKUP(H119,Hoja1!A$2:G$445,4,0)</f>
        <v>Inspecciones planeadas e inspecciones no planeadas, procedimientos de programas de seguridad y salud en el trabajo</v>
      </c>
      <c r="L119" s="65" t="str">
        <f>VLOOKUP(H119,Hoja1!A$2:G$445,5,0)</f>
        <v>Programa de vacunación, bota pantalon, overol, guantes, tapabocas, mascarillas con filtos</v>
      </c>
      <c r="M119" s="66">
        <v>2</v>
      </c>
      <c r="N119" s="67">
        <v>1</v>
      </c>
      <c r="O119" s="67">
        <v>10</v>
      </c>
      <c r="P119" s="67">
        <f>M119*N119</f>
        <v>2</v>
      </c>
      <c r="Q119" s="67">
        <f>O119*P119</f>
        <v>20</v>
      </c>
      <c r="R119" s="38" t="str">
        <f>IF(P119=40,"MA-40",IF(P119=30,"MA-30",IF(P119=20,"A-20",IF(P119=10,"A-10",IF(P119=24,"MA-24",IF(P119=18,"A-18",IF(P119=12,"A-12",IF(P119=6,"M-6",IF(P119=8,"M-8",IF(P119=6,"M-6",IF(P119=4,"B-4",IF(P119=2,"B-2",))))))))))))</f>
        <v>B-2</v>
      </c>
      <c r="S119" s="96" t="str">
        <f aca="true" t="shared" si="29" ref="S119:S144">IF(Q119&lt;=20,"IV",IF(Q119&lt;=120,"III",IF(Q119&lt;=500,"II",IF(Q119&lt;=4000,"I"))))</f>
        <v>IV</v>
      </c>
      <c r="T119" s="96" t="str">
        <f>IF(S119=0,"",IF(S119="IV","Aceptable",IF(S119="III","Mejorable",IF(S119="II","No Aceptable o Aceptable Con Control Especifico",IF(S119="I","No Aceptable","")))))</f>
        <v>Aceptable</v>
      </c>
      <c r="U119" s="110">
        <v>1</v>
      </c>
      <c r="V119" s="65" t="str">
        <f>VLOOKUP(H119,Hoja1!A$2:G$445,6,0)</f>
        <v xml:space="preserve">Enfermedades Infectocontagiosas
</v>
      </c>
      <c r="W119" s="68"/>
      <c r="X119" s="68"/>
      <c r="Y119" s="68"/>
      <c r="Z119" s="69"/>
      <c r="AA119" s="69" t="str">
        <f>VLOOKUP(H119,Hoja1!A$2:G$445,7,0)</f>
        <v xml:space="preserve">Riesgo Biológico, Autocuidado y/o Uso y manejo adecuado de E.P.P.
</v>
      </c>
      <c r="AB119" s="99" t="s">
        <v>1202</v>
      </c>
      <c r="AC119" s="101" t="s">
        <v>1201</v>
      </c>
      <c r="AD119" s="14"/>
      <c r="AE119" s="12"/>
      <c r="AF119" s="12"/>
      <c r="AG119" s="12"/>
      <c r="AH119" s="12"/>
      <c r="AI119" s="12"/>
      <c r="AJ119" s="12"/>
      <c r="AK119" s="12"/>
      <c r="AL119" s="12"/>
      <c r="AM119" s="12"/>
      <c r="AN119" s="12"/>
      <c r="AO119" s="12"/>
      <c r="AP119" s="12"/>
      <c r="AQ119" s="12"/>
      <c r="AR119" s="12"/>
      <c r="AS119" s="12"/>
      <c r="AT119" s="12"/>
      <c r="AU119" s="12"/>
      <c r="AV119" s="12"/>
      <c r="AW119" s="12"/>
      <c r="AX119" s="12"/>
      <c r="AY119" s="12"/>
      <c r="AZ119" s="12"/>
      <c r="BA119" s="12"/>
      <c r="BB119" s="12"/>
      <c r="BC119" s="12"/>
      <c r="BD119" s="12"/>
      <c r="BE119" s="12"/>
      <c r="BF119" s="12"/>
      <c r="BG119" s="12"/>
      <c r="BH119" s="12"/>
      <c r="BI119" s="12"/>
      <c r="BJ119" s="12"/>
      <c r="BK119" s="12"/>
      <c r="BL119" s="12"/>
      <c r="BM119" s="12"/>
      <c r="BN119" s="12"/>
      <c r="BO119" s="12"/>
      <c r="BP119" s="12"/>
      <c r="BQ119" s="12"/>
      <c r="BR119" s="12"/>
      <c r="BS119" s="12"/>
      <c r="BT119" s="12"/>
      <c r="BU119" s="12"/>
      <c r="BV119" s="12"/>
      <c r="BW119" s="12"/>
      <c r="BX119" s="12"/>
      <c r="BY119" s="12"/>
      <c r="BZ119" s="12"/>
      <c r="CA119" s="12"/>
      <c r="CB119" s="12"/>
      <c r="CC119" s="12"/>
      <c r="CD119" s="12"/>
      <c r="CE119" s="12"/>
      <c r="CF119" s="12"/>
      <c r="CG119" s="12"/>
      <c r="CH119" s="12"/>
      <c r="CI119" s="12"/>
      <c r="CJ119" s="12"/>
      <c r="CK119" s="12"/>
      <c r="CL119" s="12"/>
      <c r="CM119" s="12"/>
      <c r="CN119" s="12"/>
      <c r="CO119" s="12"/>
      <c r="CP119" s="12"/>
      <c r="CQ119" s="12"/>
      <c r="CR119" s="12"/>
      <c r="CS119" s="12"/>
      <c r="CT119" s="12"/>
      <c r="CU119" s="12"/>
      <c r="CV119" s="12"/>
      <c r="CW119" s="12"/>
      <c r="CX119" s="12"/>
      <c r="CY119" s="12"/>
      <c r="CZ119" s="12"/>
      <c r="DA119" s="12"/>
      <c r="DB119" s="12"/>
      <c r="DC119" s="12"/>
      <c r="DD119" s="12"/>
      <c r="DE119" s="12"/>
      <c r="DF119" s="12"/>
      <c r="DG119" s="12"/>
      <c r="DH119" s="12"/>
      <c r="DI119" s="12"/>
      <c r="DJ119" s="12"/>
      <c r="DK119" s="12"/>
      <c r="DL119" s="12"/>
      <c r="DM119" s="12"/>
      <c r="DN119" s="12"/>
      <c r="DO119" s="12"/>
      <c r="DP119" s="12"/>
      <c r="DQ119" s="12"/>
      <c r="DR119" s="12"/>
      <c r="DS119" s="12"/>
      <c r="DT119" s="12"/>
      <c r="DU119" s="12"/>
      <c r="DV119" s="12"/>
      <c r="DW119" s="12"/>
      <c r="DX119" s="12"/>
      <c r="DY119" s="12"/>
      <c r="DZ119" s="12"/>
      <c r="EA119" s="12"/>
      <c r="EB119" s="12"/>
      <c r="EC119" s="12"/>
      <c r="ED119" s="12"/>
      <c r="EE119" s="12"/>
      <c r="EF119" s="12"/>
      <c r="EG119" s="12"/>
      <c r="EH119" s="12"/>
      <c r="EI119" s="12"/>
      <c r="EJ119" s="12"/>
      <c r="EK119" s="12"/>
      <c r="EL119" s="12"/>
      <c r="EM119" s="12"/>
      <c r="EN119" s="12"/>
      <c r="EO119" s="12"/>
      <c r="EP119" s="12"/>
      <c r="EQ119" s="12"/>
      <c r="ER119" s="12"/>
      <c r="ES119" s="12"/>
      <c r="ET119" s="15"/>
    </row>
    <row r="120" spans="1:150" s="13" customFormat="1" ht="51">
      <c r="A120" s="170"/>
      <c r="B120" s="170"/>
      <c r="C120" s="102"/>
      <c r="D120" s="114"/>
      <c r="E120" s="117"/>
      <c r="F120" s="117"/>
      <c r="G120" s="18" t="str">
        <f>VLOOKUP(H120,Hoja1!A$1:G$445,2,0)</f>
        <v>Hongos</v>
      </c>
      <c r="H120" s="39" t="s">
        <v>117</v>
      </c>
      <c r="I120" s="18" t="str">
        <f>VLOOKUP(H120,Hoja1!A$2:G$445,3,0)</f>
        <v>Micosis</v>
      </c>
      <c r="J120" s="19" t="s">
        <v>1198</v>
      </c>
      <c r="K120" s="18" t="str">
        <f>VLOOKUP(H120,Hoja1!A$2:G$445,4,0)</f>
        <v>Inspecciones planeadas e inspecciones no planeadas, procedimientos de programas de seguridad y salud en el trabajo</v>
      </c>
      <c r="L120" s="18" t="str">
        <f>VLOOKUP(H120,Hoja1!A$2:G$445,5,0)</f>
        <v>Programa de vacunación, éxamenes periódicos</v>
      </c>
      <c r="M120" s="19">
        <v>2</v>
      </c>
      <c r="N120" s="20">
        <v>1</v>
      </c>
      <c r="O120" s="20">
        <v>10</v>
      </c>
      <c r="P120" s="20">
        <f aca="true" t="shared" si="30" ref="P120:P144">M120*N120</f>
        <v>2</v>
      </c>
      <c r="Q120" s="20">
        <f aca="true" t="shared" si="31" ref="Q120:Q144">O120*P120</f>
        <v>20</v>
      </c>
      <c r="R120" s="39" t="str">
        <f aca="true" t="shared" si="32" ref="R120:R144">IF(P120=40,"MA-40",IF(P120=30,"MA-30",IF(P120=20,"A-20",IF(P120=10,"A-10",IF(P120=24,"MA-24",IF(P120=18,"A-18",IF(P120=12,"A-12",IF(P120=6,"M-6",IF(P120=8,"M-8",IF(P120=6,"M-6",IF(P120=4,"B-4",IF(P120=2,"B-2",))))))))))))</f>
        <v>B-2</v>
      </c>
      <c r="S120" s="97" t="str">
        <f t="shared" si="29"/>
        <v>IV</v>
      </c>
      <c r="T120" s="97" t="str">
        <f aca="true" t="shared" si="33" ref="T120:T144">IF(S120=0,"",IF(S120="IV","Aceptable",IF(S120="III","Mejorable",IF(S120="II","No Aceptable o Aceptable Con Control Especifico",IF(S120="I","No Aceptable","")))))</f>
        <v>Aceptable</v>
      </c>
      <c r="U120" s="111"/>
      <c r="V120" s="18" t="str">
        <f>VLOOKUP(H120,Hoja1!A$2:G$445,6,0)</f>
        <v>Micosis</v>
      </c>
      <c r="W120" s="21"/>
      <c r="X120" s="21"/>
      <c r="Y120" s="21"/>
      <c r="Z120" s="17"/>
      <c r="AA120" s="17" t="str">
        <f>VLOOKUP(H120,Hoja1!A$2:G$445,7,0)</f>
        <v xml:space="preserve">Riesgo Biológico, Autocuidado y/o Uso y manejo adecuado de E.P.P.
</v>
      </c>
      <c r="AB120" s="100"/>
      <c r="AC120" s="102"/>
      <c r="AD120" s="14"/>
      <c r="AE120" s="12"/>
      <c r="AF120" s="12"/>
      <c r="AG120" s="12"/>
      <c r="AH120" s="12"/>
      <c r="AI120" s="12"/>
      <c r="AJ120" s="12"/>
      <c r="AK120" s="12"/>
      <c r="AL120" s="12"/>
      <c r="AM120" s="12"/>
      <c r="AN120" s="12"/>
      <c r="AO120" s="12"/>
      <c r="AP120" s="12"/>
      <c r="AQ120" s="12"/>
      <c r="AR120" s="12"/>
      <c r="AS120" s="12"/>
      <c r="AT120" s="12"/>
      <c r="AU120" s="12"/>
      <c r="AV120" s="12"/>
      <c r="AW120" s="12"/>
      <c r="AX120" s="12"/>
      <c r="AY120" s="12"/>
      <c r="AZ120" s="12"/>
      <c r="BA120" s="12"/>
      <c r="BB120" s="12"/>
      <c r="BC120" s="12"/>
      <c r="BD120" s="12"/>
      <c r="BE120" s="12"/>
      <c r="BF120" s="12"/>
      <c r="BG120" s="12"/>
      <c r="BH120" s="12"/>
      <c r="BI120" s="12"/>
      <c r="BJ120" s="12"/>
      <c r="BK120" s="12"/>
      <c r="BL120" s="12"/>
      <c r="BM120" s="12"/>
      <c r="BN120" s="12"/>
      <c r="BO120" s="12"/>
      <c r="BP120" s="12"/>
      <c r="BQ120" s="12"/>
      <c r="BR120" s="12"/>
      <c r="BS120" s="12"/>
      <c r="BT120" s="12"/>
      <c r="BU120" s="12"/>
      <c r="BV120" s="12"/>
      <c r="BW120" s="12"/>
      <c r="BX120" s="12"/>
      <c r="BY120" s="12"/>
      <c r="BZ120" s="12"/>
      <c r="CA120" s="12"/>
      <c r="CB120" s="12"/>
      <c r="CC120" s="12"/>
      <c r="CD120" s="12"/>
      <c r="CE120" s="12"/>
      <c r="CF120" s="12"/>
      <c r="CG120" s="12"/>
      <c r="CH120" s="12"/>
      <c r="CI120" s="12"/>
      <c r="CJ120" s="12"/>
      <c r="CK120" s="12"/>
      <c r="CL120" s="12"/>
      <c r="CM120" s="12"/>
      <c r="CN120" s="12"/>
      <c r="CO120" s="12"/>
      <c r="CP120" s="12"/>
      <c r="CQ120" s="12"/>
      <c r="CR120" s="12"/>
      <c r="CS120" s="12"/>
      <c r="CT120" s="12"/>
      <c r="CU120" s="12"/>
      <c r="CV120" s="12"/>
      <c r="CW120" s="12"/>
      <c r="CX120" s="12"/>
      <c r="CY120" s="12"/>
      <c r="CZ120" s="12"/>
      <c r="DA120" s="12"/>
      <c r="DB120" s="12"/>
      <c r="DC120" s="12"/>
      <c r="DD120" s="12"/>
      <c r="DE120" s="12"/>
      <c r="DF120" s="12"/>
      <c r="DG120" s="12"/>
      <c r="DH120" s="12"/>
      <c r="DI120" s="12"/>
      <c r="DJ120" s="12"/>
      <c r="DK120" s="12"/>
      <c r="DL120" s="12"/>
      <c r="DM120" s="12"/>
      <c r="DN120" s="12"/>
      <c r="DO120" s="12"/>
      <c r="DP120" s="12"/>
      <c r="DQ120" s="12"/>
      <c r="DR120" s="12"/>
      <c r="DS120" s="12"/>
      <c r="DT120" s="12"/>
      <c r="DU120" s="12"/>
      <c r="DV120" s="12"/>
      <c r="DW120" s="12"/>
      <c r="DX120" s="12"/>
      <c r="DY120" s="12"/>
      <c r="DZ120" s="12"/>
      <c r="EA120" s="12"/>
      <c r="EB120" s="12"/>
      <c r="EC120" s="12"/>
      <c r="ED120" s="12"/>
      <c r="EE120" s="12"/>
      <c r="EF120" s="12"/>
      <c r="EG120" s="12"/>
      <c r="EH120" s="12"/>
      <c r="EI120" s="12"/>
      <c r="EJ120" s="12"/>
      <c r="EK120" s="12"/>
      <c r="EL120" s="12"/>
      <c r="EM120" s="12"/>
      <c r="EN120" s="12"/>
      <c r="EO120" s="12"/>
      <c r="EP120" s="12"/>
      <c r="EQ120" s="12"/>
      <c r="ER120" s="12"/>
      <c r="ES120" s="12"/>
      <c r="ET120" s="15"/>
    </row>
    <row r="121" spans="1:29" ht="51">
      <c r="A121" s="170"/>
      <c r="B121" s="170"/>
      <c r="C121" s="102"/>
      <c r="D121" s="114"/>
      <c r="E121" s="117"/>
      <c r="F121" s="117"/>
      <c r="G121" s="18" t="str">
        <f>VLOOKUP(H121,Hoja1!A$1:G$445,2,0)</f>
        <v>AUSENCIA O EXCESO DE LUZ EN UN AMBIENTE</v>
      </c>
      <c r="H121" s="39" t="s">
        <v>155</v>
      </c>
      <c r="I121" s="18" t="str">
        <f>VLOOKUP(H121,Hoja1!A$2:G$445,3,0)</f>
        <v>DISMINUCIÓN AGUDEZA VISUAL, CANSANCIO VISUAL</v>
      </c>
      <c r="J121" s="19" t="s">
        <v>1198</v>
      </c>
      <c r="K121" s="18" t="str">
        <f>VLOOKUP(H121,Hoja1!A$2:G$445,4,0)</f>
        <v>Inspecciones planeadas e inspecciones no planeadas, procedimientos de programas de seguridad y salud en el trabajo</v>
      </c>
      <c r="L121" s="18" t="str">
        <f>VLOOKUP(H121,Hoja1!A$2:G$445,5,0)</f>
        <v>N/A</v>
      </c>
      <c r="M121" s="19">
        <v>2</v>
      </c>
      <c r="N121" s="20">
        <v>1</v>
      </c>
      <c r="O121" s="20">
        <v>10</v>
      </c>
      <c r="P121" s="20">
        <f t="shared" si="30"/>
        <v>2</v>
      </c>
      <c r="Q121" s="20">
        <f t="shared" si="31"/>
        <v>20</v>
      </c>
      <c r="R121" s="39" t="str">
        <f t="shared" si="32"/>
        <v>B-2</v>
      </c>
      <c r="S121" s="97" t="str">
        <f t="shared" si="29"/>
        <v>IV</v>
      </c>
      <c r="T121" s="97" t="str">
        <f t="shared" si="33"/>
        <v>Aceptable</v>
      </c>
      <c r="U121" s="111"/>
      <c r="V121" s="18" t="str">
        <f>VLOOKUP(H121,Hoja1!A$2:G$445,6,0)</f>
        <v>DISMINUCIÓN AGUDEZA VISUAL</v>
      </c>
      <c r="W121" s="21"/>
      <c r="X121" s="21"/>
      <c r="Y121" s="21"/>
      <c r="Z121" s="17"/>
      <c r="AA121" s="17" t="str">
        <f>VLOOKUP(H121,Hoja1!A$2:G$445,7,0)</f>
        <v>N/A</v>
      </c>
      <c r="AB121" s="21" t="s">
        <v>1205</v>
      </c>
      <c r="AC121" s="102"/>
    </row>
    <row r="122" spans="1:29" ht="51">
      <c r="A122" s="170"/>
      <c r="B122" s="170"/>
      <c r="C122" s="102"/>
      <c r="D122" s="114"/>
      <c r="E122" s="117"/>
      <c r="F122" s="117"/>
      <c r="G122" s="18" t="str">
        <f>VLOOKUP(H122,Hoja1!A$1:G$445,2,0)</f>
        <v>INFRAROJA, ULTRAVIOLETA, VISIBLE, RADIOFRECUENCIA, MICROONDAS, LASER</v>
      </c>
      <c r="H122" s="39" t="s">
        <v>67</v>
      </c>
      <c r="I122" s="18" t="str">
        <f>VLOOKUP(H122,Hoja1!A$2:G$445,3,0)</f>
        <v>CÁNCER, LESIONES DÉRMICAS Y OCULARES</v>
      </c>
      <c r="J122" s="19" t="s">
        <v>1198</v>
      </c>
      <c r="K122" s="18" t="str">
        <f>VLOOKUP(H122,Hoja1!A$2:G$445,4,0)</f>
        <v>Inspecciones planeadas e inspecciones no planeadas, procedimientos de programas de seguridad y salud en el trabajo</v>
      </c>
      <c r="L122" s="18" t="str">
        <f>VLOOKUP(H122,Hoja1!A$2:G$445,5,0)</f>
        <v>PROGRAMA BLOQUEADOR SOLAR</v>
      </c>
      <c r="M122" s="19">
        <v>2</v>
      </c>
      <c r="N122" s="20">
        <v>1</v>
      </c>
      <c r="O122" s="20">
        <v>10</v>
      </c>
      <c r="P122" s="20">
        <f t="shared" si="30"/>
        <v>2</v>
      </c>
      <c r="Q122" s="20">
        <f t="shared" si="31"/>
        <v>20</v>
      </c>
      <c r="R122" s="39" t="str">
        <f t="shared" si="32"/>
        <v>B-2</v>
      </c>
      <c r="S122" s="97" t="str">
        <f t="shared" si="29"/>
        <v>IV</v>
      </c>
      <c r="T122" s="97" t="str">
        <f t="shared" si="33"/>
        <v>Aceptable</v>
      </c>
      <c r="U122" s="111"/>
      <c r="V122" s="18" t="str">
        <f>VLOOKUP(H122,Hoja1!A$2:G$445,6,0)</f>
        <v>CÁNCER</v>
      </c>
      <c r="W122" s="21"/>
      <c r="X122" s="21"/>
      <c r="Y122" s="21"/>
      <c r="Z122" s="17"/>
      <c r="AA122" s="17" t="str">
        <f>VLOOKUP(H122,Hoja1!A$2:G$445,7,0)</f>
        <v>N/A</v>
      </c>
      <c r="AB122" s="21" t="s">
        <v>1204</v>
      </c>
      <c r="AC122" s="102"/>
    </row>
    <row r="123" spans="1:29" ht="51">
      <c r="A123" s="170"/>
      <c r="B123" s="170"/>
      <c r="C123" s="102"/>
      <c r="D123" s="114"/>
      <c r="E123" s="117"/>
      <c r="F123" s="117"/>
      <c r="G123" s="18" t="str">
        <f>VLOOKUP(H123,Hoja1!A$1:G$445,2,0)</f>
        <v>MAQUINARIA O EQUIPO</v>
      </c>
      <c r="H123" s="39" t="s">
        <v>164</v>
      </c>
      <c r="I123" s="18" t="str">
        <f>VLOOKUP(H123,Hoja1!A$2:G$445,3,0)</f>
        <v>SORDERA, ESTRÉS, HIPOACUSIA, CEFALA,IRRITABILIDAD</v>
      </c>
      <c r="J123" s="19" t="s">
        <v>1198</v>
      </c>
      <c r="K123" s="18" t="str">
        <f>VLOOKUP(H123,Hoja1!A$2:G$445,4,0)</f>
        <v>Inspecciones planeadas e inspecciones no planeadas, procedimientos de programas de seguridad y salud en el trabajo</v>
      </c>
      <c r="L123" s="18" t="str">
        <f>VLOOKUP(H123,Hoja1!A$2:G$445,5,0)</f>
        <v>PVE RUIDO</v>
      </c>
      <c r="M123" s="19">
        <v>2</v>
      </c>
      <c r="N123" s="20">
        <v>1</v>
      </c>
      <c r="O123" s="20">
        <v>10</v>
      </c>
      <c r="P123" s="20">
        <f t="shared" si="30"/>
        <v>2</v>
      </c>
      <c r="Q123" s="20">
        <f t="shared" si="31"/>
        <v>20</v>
      </c>
      <c r="R123" s="39" t="str">
        <f t="shared" si="32"/>
        <v>B-2</v>
      </c>
      <c r="S123" s="97" t="str">
        <f t="shared" si="29"/>
        <v>IV</v>
      </c>
      <c r="T123" s="97" t="str">
        <f t="shared" si="33"/>
        <v>Aceptable</v>
      </c>
      <c r="U123" s="111"/>
      <c r="V123" s="18" t="str">
        <f>VLOOKUP(H123,Hoja1!A$2:G$445,6,0)</f>
        <v>SORDERA</v>
      </c>
      <c r="W123" s="21"/>
      <c r="X123" s="21"/>
      <c r="Y123" s="21"/>
      <c r="Z123" s="17"/>
      <c r="AA123" s="17" t="str">
        <f>VLOOKUP(H123,Hoja1!A$2:G$445,7,0)</f>
        <v>USO DE EPP</v>
      </c>
      <c r="AB123" s="21" t="s">
        <v>1203</v>
      </c>
      <c r="AC123" s="102"/>
    </row>
    <row r="124" spans="1:29" ht="51">
      <c r="A124" s="170"/>
      <c r="B124" s="170"/>
      <c r="C124" s="102"/>
      <c r="D124" s="114"/>
      <c r="E124" s="117"/>
      <c r="F124" s="117"/>
      <c r="G124" s="18" t="str">
        <f>VLOOKUP(H124,Hoja1!A$1:G$445,2,0)</f>
        <v>GASES Y VAPORES</v>
      </c>
      <c r="H124" s="39" t="s">
        <v>250</v>
      </c>
      <c r="I124" s="18" t="str">
        <f>VLOOKUP(H124,Hoja1!A$2:G$445,3,0)</f>
        <v xml:space="preserve"> LESIONES EN LA PIEL, IRRITACIÓN EN VÍAS  RESPIRATORIAS, MUERTE</v>
      </c>
      <c r="J124" s="19" t="s">
        <v>1198</v>
      </c>
      <c r="K124" s="18" t="str">
        <f>VLOOKUP(H124,Hoja1!A$2:G$445,4,0)</f>
        <v>Inspecciones planeadas e inspecciones no planeadas, procedimientos de programas de seguridad y salud en el trabajo</v>
      </c>
      <c r="L124" s="18" t="str">
        <f>VLOOKUP(H124,Hoja1!A$2:G$445,5,0)</f>
        <v>EPP TAPABOCAS, CARETAS CON FILTROS</v>
      </c>
      <c r="M124" s="19">
        <v>2</v>
      </c>
      <c r="N124" s="20">
        <v>1</v>
      </c>
      <c r="O124" s="20">
        <v>10</v>
      </c>
      <c r="P124" s="20">
        <f t="shared" si="30"/>
        <v>2</v>
      </c>
      <c r="Q124" s="20">
        <f t="shared" si="31"/>
        <v>20</v>
      </c>
      <c r="R124" s="39" t="str">
        <f t="shared" si="32"/>
        <v>B-2</v>
      </c>
      <c r="S124" s="97" t="str">
        <f t="shared" si="29"/>
        <v>IV</v>
      </c>
      <c r="T124" s="97" t="str">
        <f t="shared" si="33"/>
        <v>Aceptable</v>
      </c>
      <c r="U124" s="111"/>
      <c r="V124" s="18" t="str">
        <f>VLOOKUP(H124,Hoja1!A$2:G$445,6,0)</f>
        <v xml:space="preserve"> MUERTE</v>
      </c>
      <c r="W124" s="21"/>
      <c r="X124" s="21"/>
      <c r="Y124" s="21"/>
      <c r="Z124" s="17"/>
      <c r="AA124" s="17" t="str">
        <f>VLOOKUP(H124,Hoja1!A$2:G$445,7,0)</f>
        <v>USO Y MANEJO ADECUADO DE E.P.P.</v>
      </c>
      <c r="AB124" s="21" t="s">
        <v>32</v>
      </c>
      <c r="AC124" s="102"/>
    </row>
    <row r="125" spans="1:29" ht="33.75" customHeight="1">
      <c r="A125" s="170"/>
      <c r="B125" s="170"/>
      <c r="C125" s="102"/>
      <c r="D125" s="114"/>
      <c r="E125" s="117"/>
      <c r="F125" s="117"/>
      <c r="G125" s="18" t="str">
        <f>VLOOKUP(H125,Hoja1!A$1:G$445,2,0)</f>
        <v>NATURALEZA DE LA TAREA</v>
      </c>
      <c r="H125" s="39" t="s">
        <v>76</v>
      </c>
      <c r="I125" s="18" t="str">
        <f>VLOOKUP(H125,Hoja1!A$2:G$445,3,0)</f>
        <v>ESTRÉS,  TRANSTORNOS DEL SUEÑO</v>
      </c>
      <c r="J125" s="19" t="s">
        <v>1198</v>
      </c>
      <c r="K125" s="18" t="str">
        <f>VLOOKUP(H125,Hoja1!A$2:G$445,4,0)</f>
        <v>N/A</v>
      </c>
      <c r="L125" s="18" t="str">
        <f>VLOOKUP(H125,Hoja1!A$2:G$445,5,0)</f>
        <v>PVE PSICOSOCIAL</v>
      </c>
      <c r="M125" s="19">
        <v>2</v>
      </c>
      <c r="N125" s="20">
        <v>3</v>
      </c>
      <c r="O125" s="20">
        <v>10</v>
      </c>
      <c r="P125" s="20">
        <f t="shared" si="30"/>
        <v>6</v>
      </c>
      <c r="Q125" s="20">
        <f t="shared" si="31"/>
        <v>60</v>
      </c>
      <c r="R125" s="39" t="str">
        <f t="shared" si="32"/>
        <v>M-6</v>
      </c>
      <c r="S125" s="97" t="str">
        <f t="shared" si="29"/>
        <v>III</v>
      </c>
      <c r="T125" s="97" t="str">
        <f t="shared" si="33"/>
        <v>Mejorable</v>
      </c>
      <c r="U125" s="111"/>
      <c r="V125" s="18" t="str">
        <f>VLOOKUP(H125,Hoja1!A$2:G$445,6,0)</f>
        <v>ESTRÉS</v>
      </c>
      <c r="W125" s="21"/>
      <c r="X125" s="21"/>
      <c r="Y125" s="21"/>
      <c r="Z125" s="17"/>
      <c r="AA125" s="17" t="str">
        <f>VLOOKUP(H125,Hoja1!A$2:G$445,7,0)</f>
        <v>N/A</v>
      </c>
      <c r="AB125" s="100" t="s">
        <v>1206</v>
      </c>
      <c r="AC125" s="102"/>
    </row>
    <row r="126" spans="1:29" ht="33.75" customHeight="1">
      <c r="A126" s="170"/>
      <c r="B126" s="170"/>
      <c r="C126" s="102"/>
      <c r="D126" s="114"/>
      <c r="E126" s="117"/>
      <c r="F126" s="117"/>
      <c r="G126" s="18" t="str">
        <f>VLOOKUP(H126,Hoja1!A$1:G$445,2,0)</f>
        <v xml:space="preserve"> ALTA CONCENTRACIÓN</v>
      </c>
      <c r="H126" s="39" t="s">
        <v>88</v>
      </c>
      <c r="I126" s="18" t="str">
        <f>VLOOKUP(H126,Hoja1!A$2:G$445,3,0)</f>
        <v>ESTRÉS, DEPRESIÓN, TRANSTORNOS DEL SUEÑO, AUSENCIA DE ATENCIÓN</v>
      </c>
      <c r="J126" s="19" t="s">
        <v>1198</v>
      </c>
      <c r="K126" s="18" t="str">
        <f>VLOOKUP(H126,Hoja1!A$2:G$445,4,0)</f>
        <v>N/A</v>
      </c>
      <c r="L126" s="18" t="str">
        <f>VLOOKUP(H126,Hoja1!A$2:G$445,5,0)</f>
        <v>PVE PSICOSOCIAL</v>
      </c>
      <c r="M126" s="19">
        <v>2</v>
      </c>
      <c r="N126" s="20">
        <v>2</v>
      </c>
      <c r="O126" s="20">
        <v>10</v>
      </c>
      <c r="P126" s="20">
        <f t="shared" si="30"/>
        <v>4</v>
      </c>
      <c r="Q126" s="20">
        <f t="shared" si="31"/>
        <v>40</v>
      </c>
      <c r="R126" s="39" t="str">
        <f t="shared" si="32"/>
        <v>B-4</v>
      </c>
      <c r="S126" s="97" t="str">
        <f t="shared" si="29"/>
        <v>III</v>
      </c>
      <c r="T126" s="97" t="str">
        <f t="shared" si="33"/>
        <v>Mejorable</v>
      </c>
      <c r="U126" s="111"/>
      <c r="V126" s="18" t="str">
        <f>VLOOKUP(H126,Hoja1!A$2:G$445,6,0)</f>
        <v>ESTRÉS, ALTERACIÓN DEL SISTEMA NERVIOSO</v>
      </c>
      <c r="W126" s="21"/>
      <c r="X126" s="21"/>
      <c r="Y126" s="21"/>
      <c r="Z126" s="17"/>
      <c r="AA126" s="17" t="str">
        <f>VLOOKUP(H126,Hoja1!A$2:G$445,7,0)</f>
        <v>N/A</v>
      </c>
      <c r="AB126" s="100"/>
      <c r="AC126" s="102"/>
    </row>
    <row r="127" spans="1:29" ht="51">
      <c r="A127" s="170"/>
      <c r="B127" s="170"/>
      <c r="C127" s="102"/>
      <c r="D127" s="114"/>
      <c r="E127" s="117"/>
      <c r="F127" s="117"/>
      <c r="G127" s="18" t="str">
        <f>VLOOKUP(H127,Hoja1!A$1:G$445,2,0)</f>
        <v>Forzadas, Prolongadas</v>
      </c>
      <c r="H127" s="39" t="s">
        <v>40</v>
      </c>
      <c r="I127" s="18" t="str">
        <f>VLOOKUP(H127,Hoja1!A$2:G$445,3,0)</f>
        <v xml:space="preserve">Lesiones osteomusculares, lesiones osteoarticulares
</v>
      </c>
      <c r="J127" s="19" t="s">
        <v>1199</v>
      </c>
      <c r="K127" s="18" t="str">
        <f>VLOOKUP(H127,Hoja1!A$2:G$445,4,0)</f>
        <v>Inspecciones planeadas e inspecciones no planeadas, procedimientos de programas de seguridad y salud en el trabajo</v>
      </c>
      <c r="L127" s="18" t="str">
        <f>VLOOKUP(H127,Hoja1!A$2:G$445,5,0)</f>
        <v>PVE Biomecánico, programa pausas activas, exámenes periódicos, recomendaciones, control de posturas</v>
      </c>
      <c r="M127" s="19">
        <v>2</v>
      </c>
      <c r="N127" s="20">
        <v>3</v>
      </c>
      <c r="O127" s="20">
        <v>10</v>
      </c>
      <c r="P127" s="20">
        <f t="shared" si="30"/>
        <v>6</v>
      </c>
      <c r="Q127" s="20">
        <f t="shared" si="31"/>
        <v>60</v>
      </c>
      <c r="R127" s="39" t="str">
        <f t="shared" si="32"/>
        <v>M-6</v>
      </c>
      <c r="S127" s="97" t="str">
        <f t="shared" si="29"/>
        <v>III</v>
      </c>
      <c r="T127" s="97" t="str">
        <f t="shared" si="33"/>
        <v>Mejorable</v>
      </c>
      <c r="U127" s="111"/>
      <c r="V127" s="18" t="str">
        <f>VLOOKUP(H127,Hoja1!A$2:G$445,6,0)</f>
        <v>Enfermedades Osteomusculares</v>
      </c>
      <c r="W127" s="21"/>
      <c r="X127" s="21"/>
      <c r="Y127" s="21"/>
      <c r="Z127" s="17"/>
      <c r="AA127" s="17" t="str">
        <f>VLOOKUP(H127,Hoja1!A$2:G$445,7,0)</f>
        <v>Prevención en lesiones osteomusculares, líderes de pausas activas</v>
      </c>
      <c r="AB127" s="100" t="s">
        <v>1207</v>
      </c>
      <c r="AC127" s="102"/>
    </row>
    <row r="128" spans="1:29" ht="38.25">
      <c r="A128" s="170"/>
      <c r="B128" s="170"/>
      <c r="C128" s="102"/>
      <c r="D128" s="114"/>
      <c r="E128" s="117"/>
      <c r="F128" s="117"/>
      <c r="G128" s="18" t="str">
        <f>VLOOKUP(H128,Hoja1!A$1:G$445,2,0)</f>
        <v>Higiene Muscular</v>
      </c>
      <c r="H128" s="39" t="s">
        <v>483</v>
      </c>
      <c r="I128" s="18" t="str">
        <f>VLOOKUP(H128,Hoja1!A$2:G$445,3,0)</f>
        <v>Lesiones Musculoesqueléticas</v>
      </c>
      <c r="J128" s="19" t="s">
        <v>1199</v>
      </c>
      <c r="K128" s="18" t="str">
        <f>VLOOKUP(H128,Hoja1!A$2:G$445,4,0)</f>
        <v>N/A</v>
      </c>
      <c r="L128" s="18" t="str">
        <f>VLOOKUP(H128,Hoja1!A$2:G$445,5,0)</f>
        <v>N/A</v>
      </c>
      <c r="M128" s="19">
        <v>2</v>
      </c>
      <c r="N128" s="20">
        <v>3</v>
      </c>
      <c r="O128" s="20">
        <v>10</v>
      </c>
      <c r="P128" s="20">
        <f t="shared" si="30"/>
        <v>6</v>
      </c>
      <c r="Q128" s="20">
        <f t="shared" si="31"/>
        <v>60</v>
      </c>
      <c r="R128" s="39" t="str">
        <f t="shared" si="32"/>
        <v>M-6</v>
      </c>
      <c r="S128" s="97" t="str">
        <f t="shared" si="29"/>
        <v>III</v>
      </c>
      <c r="T128" s="97" t="str">
        <f t="shared" si="33"/>
        <v>Mejorable</v>
      </c>
      <c r="U128" s="111"/>
      <c r="V128" s="18" t="str">
        <f>VLOOKUP(H128,Hoja1!A$2:G$445,6,0)</f>
        <v xml:space="preserve">Enfermedades Osteomusculares
</v>
      </c>
      <c r="W128" s="21"/>
      <c r="X128" s="21"/>
      <c r="Y128" s="21"/>
      <c r="Z128" s="17"/>
      <c r="AA128" s="17" t="str">
        <f>VLOOKUP(H128,Hoja1!A$2:G$445,7,0)</f>
        <v>Prevención en lesiones osteomusculares, líderes de pausas activas</v>
      </c>
      <c r="AB128" s="100"/>
      <c r="AC128" s="102"/>
    </row>
    <row r="129" spans="1:29" ht="63.75">
      <c r="A129" s="170"/>
      <c r="B129" s="170"/>
      <c r="C129" s="102"/>
      <c r="D129" s="114"/>
      <c r="E129" s="117"/>
      <c r="F129" s="117"/>
      <c r="G129" s="18" t="str">
        <f>VLOOKUP(H129,Hoja1!A$1:G$445,2,0)</f>
        <v>Atropellamiento, Envestir</v>
      </c>
      <c r="H129" s="39" t="s">
        <v>1187</v>
      </c>
      <c r="I129" s="18" t="str">
        <f>VLOOKUP(H129,Hoja1!A$2:G$445,3,0)</f>
        <v>Lesiones, pérdidas materiales, muerte</v>
      </c>
      <c r="J129" s="19" t="s">
        <v>1198</v>
      </c>
      <c r="K129" s="18" t="str">
        <f>VLOOKUP(H129,Hoja1!A$2:G$445,4,0)</f>
        <v>Inspecciones planeadas e inspecciones no planeadas, procedimientos de programas de seguridad y salud en el trabajo</v>
      </c>
      <c r="L129" s="18" t="str">
        <f>VLOOKUP(H129,Hoja1!A$2:G$445,5,0)</f>
        <v>Programa de seguridad vial, señalización</v>
      </c>
      <c r="M129" s="19">
        <v>2</v>
      </c>
      <c r="N129" s="20">
        <v>1</v>
      </c>
      <c r="O129" s="20">
        <v>60</v>
      </c>
      <c r="P129" s="20">
        <f t="shared" si="30"/>
        <v>2</v>
      </c>
      <c r="Q129" s="20">
        <f t="shared" si="31"/>
        <v>120</v>
      </c>
      <c r="R129" s="39" t="str">
        <f t="shared" si="32"/>
        <v>B-2</v>
      </c>
      <c r="S129" s="97" t="str">
        <f t="shared" si="29"/>
        <v>III</v>
      </c>
      <c r="T129" s="97" t="str">
        <f t="shared" si="33"/>
        <v>Mejorable</v>
      </c>
      <c r="U129" s="111"/>
      <c r="V129" s="18" t="str">
        <f>VLOOKUP(H129,Hoja1!A$2:G$445,6,0)</f>
        <v>Muerte</v>
      </c>
      <c r="W129" s="21"/>
      <c r="X129" s="21"/>
      <c r="Y129" s="21"/>
      <c r="Z129" s="17"/>
      <c r="AA129" s="17" t="str">
        <f>VLOOKUP(H129,Hoja1!A$2:G$445,7,0)</f>
        <v>Seguridad vial y manejo defensivo, aseguramiento de áreas de trabajo</v>
      </c>
      <c r="AB129" s="21" t="s">
        <v>1208</v>
      </c>
      <c r="AC129" s="102"/>
    </row>
    <row r="130" spans="1:29" ht="51">
      <c r="A130" s="170"/>
      <c r="B130" s="170"/>
      <c r="C130" s="102"/>
      <c r="D130" s="114"/>
      <c r="E130" s="117"/>
      <c r="F130" s="117"/>
      <c r="G130" s="18" t="str">
        <f>VLOOKUP(H130,Hoja1!A$1:G$445,2,0)</f>
        <v>Inadecuadas conexiones eléctricas-saturación en tomas de energía</v>
      </c>
      <c r="H130" s="39" t="s">
        <v>566</v>
      </c>
      <c r="I130" s="18" t="str">
        <f>VLOOKUP(H130,Hoja1!A$2:G$445,3,0)</f>
        <v>Quemaduras, electrocución, muerte</v>
      </c>
      <c r="J130" s="19" t="s">
        <v>1198</v>
      </c>
      <c r="K130" s="18" t="str">
        <f>VLOOKUP(H130,Hoja1!A$2:G$445,4,0)</f>
        <v>Inspecciones planeadas e inspecciones no planeadas, procedimientos de programas de seguridad y salud en el trabajo</v>
      </c>
      <c r="L130" s="18" t="str">
        <f>VLOOKUP(H130,Hoja1!A$2:G$445,5,0)</f>
        <v>E.P.P. Bota dieléctrica, Casco dieléctrico</v>
      </c>
      <c r="M130" s="19">
        <v>2</v>
      </c>
      <c r="N130" s="20">
        <v>1</v>
      </c>
      <c r="O130" s="20">
        <v>60</v>
      </c>
      <c r="P130" s="20">
        <f t="shared" si="30"/>
        <v>2</v>
      </c>
      <c r="Q130" s="20">
        <f t="shared" si="31"/>
        <v>120</v>
      </c>
      <c r="R130" s="39" t="str">
        <f t="shared" si="32"/>
        <v>B-2</v>
      </c>
      <c r="S130" s="97" t="str">
        <f t="shared" si="29"/>
        <v>III</v>
      </c>
      <c r="T130" s="97" t="str">
        <f t="shared" si="33"/>
        <v>Mejorable</v>
      </c>
      <c r="U130" s="111"/>
      <c r="V130" s="18" t="str">
        <f>VLOOKUP(H130,Hoja1!A$2:G$445,6,0)</f>
        <v>Muerte</v>
      </c>
      <c r="W130" s="21"/>
      <c r="X130" s="21"/>
      <c r="Y130" s="21"/>
      <c r="Z130" s="17"/>
      <c r="AA130" s="17" t="str">
        <f>VLOOKUP(H130,Hoja1!A$2:G$445,7,0)</f>
        <v>Uso y manejo adecuado de E.P.P., actos y condiciones inseguras</v>
      </c>
      <c r="AB130" s="21" t="s">
        <v>1209</v>
      </c>
      <c r="AC130" s="102"/>
    </row>
    <row r="131" spans="1:29" ht="63.75">
      <c r="A131" s="170"/>
      <c r="B131" s="170"/>
      <c r="C131" s="102"/>
      <c r="D131" s="114"/>
      <c r="E131" s="117"/>
      <c r="F131" s="117"/>
      <c r="G131" s="18" t="str">
        <f>VLOOKUP(H131,Hoja1!A$1:G$445,2,0)</f>
        <v>Ingreso a pozos, Red de acueducto o excavaciones</v>
      </c>
      <c r="H131" s="39" t="s">
        <v>571</v>
      </c>
      <c r="I131" s="18" t="str">
        <f>VLOOKUP(H131,Hoja1!A$2:G$445,3,0)</f>
        <v>Intoxicación, asfixicia, daños vías resiratorias, muerte</v>
      </c>
      <c r="J131" s="19" t="s">
        <v>1198</v>
      </c>
      <c r="K131" s="18" t="str">
        <f>VLOOKUP(H131,Hoja1!A$2:G$445,4,0)</f>
        <v>Inspecciones planeadas e inspecciones no planeadas, procedimientos de programas de seguridad y salud en el trabajo</v>
      </c>
      <c r="L131" s="18" t="str">
        <f>VLOOKUP(H131,Hoja1!A$2:G$445,5,0)</f>
        <v>E.P.P. Colectivos, Tripoide</v>
      </c>
      <c r="M131" s="19">
        <v>2</v>
      </c>
      <c r="N131" s="20">
        <v>1</v>
      </c>
      <c r="O131" s="20">
        <v>100</v>
      </c>
      <c r="P131" s="20">
        <f t="shared" si="30"/>
        <v>2</v>
      </c>
      <c r="Q131" s="20">
        <f t="shared" si="31"/>
        <v>200</v>
      </c>
      <c r="R131" s="39" t="str">
        <f t="shared" si="32"/>
        <v>B-2</v>
      </c>
      <c r="S131" s="97" t="str">
        <f t="shared" si="29"/>
        <v>II</v>
      </c>
      <c r="T131" s="97" t="str">
        <f t="shared" si="33"/>
        <v>No Aceptable o Aceptable Con Control Especifico</v>
      </c>
      <c r="U131" s="111"/>
      <c r="V131" s="18" t="str">
        <f>VLOOKUP(H131,Hoja1!A$2:G$445,6,0)</f>
        <v>Muerte</v>
      </c>
      <c r="W131" s="21"/>
      <c r="X131" s="21"/>
      <c r="Y131" s="21"/>
      <c r="Z131" s="17"/>
      <c r="AA131" s="17" t="str">
        <f>VLOOKUP(H131,Hoja1!A$2:G$445,7,0)</f>
        <v>Trabajo seguro en espacios confinados y manejo de medidores de gases, diligenciamiento de permisos de trabajos, uso y manejo adecuado de E.P.P.</v>
      </c>
      <c r="AB131" s="21" t="s">
        <v>1210</v>
      </c>
      <c r="AC131" s="102"/>
    </row>
    <row r="132" spans="1:29" ht="38.25">
      <c r="A132" s="170"/>
      <c r="B132" s="170"/>
      <c r="C132" s="102"/>
      <c r="D132" s="114"/>
      <c r="E132" s="117"/>
      <c r="F132" s="117"/>
      <c r="G132" s="18" t="str">
        <f>VLOOKUP(H132,Hoja1!A$1:G$445,2,0)</f>
        <v>Superficies de trabajo irregulares o deslizantes</v>
      </c>
      <c r="H132" s="39" t="s">
        <v>597</v>
      </c>
      <c r="I132" s="18" t="str">
        <f>VLOOKUP(H132,Hoja1!A$2:G$445,3,0)</f>
        <v>Caidas del mismo nivel, fracturas, golpe con objetos, caídas de objetos, obstrucción de rutas de evacuación</v>
      </c>
      <c r="J132" s="19" t="s">
        <v>1198</v>
      </c>
      <c r="K132" s="18" t="str">
        <f>VLOOKUP(H132,Hoja1!A$2:G$445,4,0)</f>
        <v>N/A</v>
      </c>
      <c r="L132" s="18" t="str">
        <f>VLOOKUP(H132,Hoja1!A$2:G$445,5,0)</f>
        <v>N/A</v>
      </c>
      <c r="M132" s="19">
        <v>2</v>
      </c>
      <c r="N132" s="20">
        <v>1</v>
      </c>
      <c r="O132" s="20">
        <v>25</v>
      </c>
      <c r="P132" s="20">
        <f t="shared" si="30"/>
        <v>2</v>
      </c>
      <c r="Q132" s="20">
        <f t="shared" si="31"/>
        <v>50</v>
      </c>
      <c r="R132" s="39" t="str">
        <f t="shared" si="32"/>
        <v>B-2</v>
      </c>
      <c r="S132" s="97" t="str">
        <f t="shared" si="29"/>
        <v>III</v>
      </c>
      <c r="T132" s="97" t="str">
        <f t="shared" si="33"/>
        <v>Mejorable</v>
      </c>
      <c r="U132" s="111"/>
      <c r="V132" s="18" t="str">
        <f>VLOOKUP(H132,Hoja1!A$2:G$445,6,0)</f>
        <v>Caídas de distinto nivel</v>
      </c>
      <c r="W132" s="21"/>
      <c r="X132" s="21"/>
      <c r="Y132" s="21"/>
      <c r="Z132" s="17"/>
      <c r="AA132" s="17" t="str">
        <f>VLOOKUP(H132,Hoja1!A$2:G$445,7,0)</f>
        <v>Pautas Básicas en orden y aseo en el lugar de trabajo, actos y condiciones inseguras</v>
      </c>
      <c r="AB132" s="21" t="s">
        <v>32</v>
      </c>
      <c r="AC132" s="102"/>
    </row>
    <row r="133" spans="1:29" ht="63.75">
      <c r="A133" s="170"/>
      <c r="B133" s="170"/>
      <c r="C133" s="102"/>
      <c r="D133" s="114"/>
      <c r="E133" s="117"/>
      <c r="F133" s="117"/>
      <c r="G133" s="18" t="str">
        <f>VLOOKUP(H133,Hoja1!A$1:G$445,2,0)</f>
        <v>Herramientas Manuales</v>
      </c>
      <c r="H133" s="39" t="s">
        <v>606</v>
      </c>
      <c r="I133" s="18" t="str">
        <f>VLOOKUP(H133,Hoja1!A$2:G$445,3,0)</f>
        <v>Quemaduras, contusiones y lesiones</v>
      </c>
      <c r="J133" s="19" t="s">
        <v>1198</v>
      </c>
      <c r="K133" s="18" t="str">
        <f>VLOOKUP(H133,Hoja1!A$2:G$445,4,0)</f>
        <v>Inspecciones planeadas e inspecciones no planeadas, procedimientos de programas de seguridad y salud en el trabajo</v>
      </c>
      <c r="L133" s="18" t="str">
        <f>VLOOKUP(H133,Hoja1!A$2:G$445,5,0)</f>
        <v>E.P.P.</v>
      </c>
      <c r="M133" s="19">
        <v>2</v>
      </c>
      <c r="N133" s="20">
        <v>1</v>
      </c>
      <c r="O133" s="20">
        <v>25</v>
      </c>
      <c r="P133" s="20">
        <f t="shared" si="30"/>
        <v>2</v>
      </c>
      <c r="Q133" s="20">
        <f t="shared" si="31"/>
        <v>50</v>
      </c>
      <c r="R133" s="39" t="str">
        <f t="shared" si="32"/>
        <v>B-2</v>
      </c>
      <c r="S133" s="97" t="str">
        <f t="shared" si="29"/>
        <v>III</v>
      </c>
      <c r="T133" s="97" t="str">
        <f t="shared" si="33"/>
        <v>Mejorable</v>
      </c>
      <c r="U133" s="111"/>
      <c r="V133" s="18" t="str">
        <f>VLOOKUP(H133,Hoja1!A$2:G$445,6,0)</f>
        <v>Amputación</v>
      </c>
      <c r="W133" s="21"/>
      <c r="X133" s="21"/>
      <c r="Y133" s="21"/>
      <c r="Z133" s="17"/>
      <c r="AA133" s="17" t="str">
        <f>VLOOKUP(H133,Hoja1!A$2:G$445,7,0)</f>
        <v xml:space="preserve">
Uso y manejo adecuado de E.P.P., uso y manejo adecuado de herramientas manuales y/o máqinas y equipos</v>
      </c>
      <c r="AB133" s="21" t="s">
        <v>1211</v>
      </c>
      <c r="AC133" s="102"/>
    </row>
    <row r="134" spans="1:29" ht="81" customHeight="1">
      <c r="A134" s="170"/>
      <c r="B134" s="170"/>
      <c r="C134" s="102"/>
      <c r="D134" s="114"/>
      <c r="E134" s="117"/>
      <c r="F134" s="117"/>
      <c r="G134" s="18" t="str">
        <f>VLOOKUP(H134,Hoja1!A$1:G$445,2,0)</f>
        <v>Atraco, golpiza, atentados y secuestrados</v>
      </c>
      <c r="H134" s="39" t="s">
        <v>57</v>
      </c>
      <c r="I134" s="18" t="str">
        <f>VLOOKUP(H134,Hoja1!A$2:G$445,3,0)</f>
        <v>Estrés, golpes, Secuestros</v>
      </c>
      <c r="J134" s="19" t="s">
        <v>1198</v>
      </c>
      <c r="K134" s="18" t="str">
        <f>VLOOKUP(H134,Hoja1!A$2:G$445,4,0)</f>
        <v>Inspecciones planeadas e inspecciones no planeadas, procedimientos de programas de seguridad y salud en el trabajo</v>
      </c>
      <c r="L134" s="18" t="str">
        <f>VLOOKUP(H134,Hoja1!A$2:G$445,5,0)</f>
        <v xml:space="preserve">Uniformes Corporativos, Caquetas corporativas, Carnetización
</v>
      </c>
      <c r="M134" s="19">
        <v>2</v>
      </c>
      <c r="N134" s="20">
        <v>1</v>
      </c>
      <c r="O134" s="20">
        <v>60</v>
      </c>
      <c r="P134" s="20">
        <f t="shared" si="30"/>
        <v>2</v>
      </c>
      <c r="Q134" s="20">
        <f t="shared" si="31"/>
        <v>120</v>
      </c>
      <c r="R134" s="39" t="str">
        <f t="shared" si="32"/>
        <v>B-2</v>
      </c>
      <c r="S134" s="97" t="str">
        <f t="shared" si="29"/>
        <v>III</v>
      </c>
      <c r="T134" s="97" t="str">
        <f t="shared" si="33"/>
        <v>Mejorable</v>
      </c>
      <c r="U134" s="111"/>
      <c r="V134" s="18" t="str">
        <f>VLOOKUP(H134,Hoja1!A$2:G$445,6,0)</f>
        <v>Secuestros</v>
      </c>
      <c r="W134" s="21"/>
      <c r="X134" s="21"/>
      <c r="Y134" s="21"/>
      <c r="Z134" s="17"/>
      <c r="AA134" s="17" t="str">
        <f>VLOOKUP(H134,Hoja1!A$2:G$445,7,0)</f>
        <v>N/A</v>
      </c>
      <c r="AB134" s="21" t="s">
        <v>1212</v>
      </c>
      <c r="AC134" s="102"/>
    </row>
    <row r="135" spans="1:29" ht="89.25">
      <c r="A135" s="170"/>
      <c r="B135" s="170"/>
      <c r="C135" s="102"/>
      <c r="D135" s="114"/>
      <c r="E135" s="117"/>
      <c r="F135" s="117"/>
      <c r="G135" s="18" t="str">
        <f>VLOOKUP(H135,Hoja1!A$1:G$445,2,0)</f>
        <v>MANTENIMIENTO DE PUENTE GRUAS, LIMPIEZA DE CANALES, MANTENIMIENTO DE INSTALACIONES LOCATIVAS, MANTENIMIENTO Y REPARACIÓN DE POZOS</v>
      </c>
      <c r="H135" s="39" t="s">
        <v>624</v>
      </c>
      <c r="I135" s="18" t="str">
        <f>VLOOKUP(H135,Hoja1!A$2:G$445,3,0)</f>
        <v>LESIONES, FRACTURAS, MUERTE</v>
      </c>
      <c r="J135" s="19" t="s">
        <v>1198</v>
      </c>
      <c r="K135" s="18" t="str">
        <f>VLOOKUP(H135,Hoja1!A$2:G$445,4,0)</f>
        <v>Inspecciones planeadas e inspecciones no planeadas, procedimientos de programas de seguridad y salud en el trabajo</v>
      </c>
      <c r="L135" s="18" t="str">
        <f>VLOOKUP(H135,Hoja1!A$2:G$445,5,0)</f>
        <v>EPP</v>
      </c>
      <c r="M135" s="19">
        <v>2</v>
      </c>
      <c r="N135" s="20">
        <v>1</v>
      </c>
      <c r="O135" s="20">
        <v>100</v>
      </c>
      <c r="P135" s="20">
        <f t="shared" si="30"/>
        <v>2</v>
      </c>
      <c r="Q135" s="20">
        <f t="shared" si="31"/>
        <v>200</v>
      </c>
      <c r="R135" s="39" t="str">
        <f t="shared" si="32"/>
        <v>B-2</v>
      </c>
      <c r="S135" s="97" t="str">
        <f t="shared" si="29"/>
        <v>II</v>
      </c>
      <c r="T135" s="97" t="str">
        <f t="shared" si="33"/>
        <v>No Aceptable o Aceptable Con Control Especifico</v>
      </c>
      <c r="U135" s="111"/>
      <c r="V135" s="18" t="str">
        <f>VLOOKUP(H135,Hoja1!A$2:G$445,6,0)</f>
        <v>MUERTE</v>
      </c>
      <c r="W135" s="21"/>
      <c r="X135" s="21"/>
      <c r="Y135" s="21"/>
      <c r="Z135" s="17"/>
      <c r="AA135" s="17" t="str">
        <f>VLOOKUP(H135,Hoja1!A$2:G$445,7,0)</f>
        <v>CERTIFICACIÓN Y/O ENTRENAMIENTO EN TRABAJO SEGURO EN ALTURAS; DILGENCIAMIENTO DE PERMISO DE TRABAJO; USO Y MANEJO ADECUADO DE E.P.P.; ARME Y DESARME DE ANDAMIOS</v>
      </c>
      <c r="AB135" s="21" t="s">
        <v>32</v>
      </c>
      <c r="AC135" s="102"/>
    </row>
    <row r="136" spans="1:29" ht="64.5" thickBot="1">
      <c r="A136" s="170"/>
      <c r="B136" s="170"/>
      <c r="C136" s="103"/>
      <c r="D136" s="115"/>
      <c r="E136" s="118"/>
      <c r="F136" s="118"/>
      <c r="G136" s="23" t="str">
        <f>VLOOKUP(H136,Hoja1!A$1:G$445,2,0)</f>
        <v>SISMOS, INCENDIOS, INUNDACIONES, TERREMOTOS, VENDAVALES, DERRUMBE</v>
      </c>
      <c r="H136" s="44" t="s">
        <v>62</v>
      </c>
      <c r="I136" s="23" t="str">
        <f>VLOOKUP(H136,Hoja1!A$2:G$445,3,0)</f>
        <v>SISMOS, INCENDIOS, INUNDACIONES, TERREMOTOS, VENDAVALES</v>
      </c>
      <c r="J136" s="24" t="s">
        <v>1200</v>
      </c>
      <c r="K136" s="23" t="str">
        <f>VLOOKUP(H136,Hoja1!A$2:G$445,4,0)</f>
        <v>Inspecciones planeadas e inspecciones no planeadas, procedimientos de programas de seguridad y salud en el trabajo</v>
      </c>
      <c r="L136" s="23" t="str">
        <f>VLOOKUP(H136,Hoja1!A$2:G$445,5,0)</f>
        <v>BRIGADAS DE EMERGENCIAS</v>
      </c>
      <c r="M136" s="24">
        <v>2</v>
      </c>
      <c r="N136" s="25">
        <v>1</v>
      </c>
      <c r="O136" s="25">
        <v>100</v>
      </c>
      <c r="P136" s="25">
        <f t="shared" si="30"/>
        <v>2</v>
      </c>
      <c r="Q136" s="25">
        <f t="shared" si="31"/>
        <v>200</v>
      </c>
      <c r="R136" s="44" t="str">
        <f t="shared" si="32"/>
        <v>B-2</v>
      </c>
      <c r="S136" s="98" t="str">
        <f t="shared" si="29"/>
        <v>II</v>
      </c>
      <c r="T136" s="98" t="str">
        <f t="shared" si="33"/>
        <v>No Aceptable o Aceptable Con Control Especifico</v>
      </c>
      <c r="U136" s="112"/>
      <c r="V136" s="23" t="str">
        <f>VLOOKUP(H136,Hoja1!A$2:G$445,6,0)</f>
        <v>MUERTE</v>
      </c>
      <c r="W136" s="26"/>
      <c r="X136" s="26"/>
      <c r="Y136" s="26"/>
      <c r="Z136" s="22" t="s">
        <v>1214</v>
      </c>
      <c r="AA136" s="22" t="str">
        <f>VLOOKUP(H136,Hoja1!A$2:G$445,7,0)</f>
        <v>ENTRENAMIENTO DE LA BRIGADA; DIVULGACIÓN DE PLAN DE EMERGENCIA</v>
      </c>
      <c r="AB136" s="26" t="s">
        <v>1213</v>
      </c>
      <c r="AC136" s="103"/>
    </row>
    <row r="137" spans="1:29" ht="38.25">
      <c r="A137" s="170"/>
      <c r="B137" s="170"/>
      <c r="C137" s="160" t="s">
        <v>1180</v>
      </c>
      <c r="D137" s="161" t="s">
        <v>1181</v>
      </c>
      <c r="E137" s="162" t="s">
        <v>1232</v>
      </c>
      <c r="F137" s="162" t="s">
        <v>1217</v>
      </c>
      <c r="G137" s="70" t="str">
        <f>VLOOKUP(H137,'[1]Hoja1'!A$1:G$445,2,0)</f>
        <v>Virus</v>
      </c>
      <c r="H137" s="71" t="s">
        <v>122</v>
      </c>
      <c r="I137" s="70" t="str">
        <f>VLOOKUP(H137,'[1]Hoja1'!A$2:G$445,3,0)</f>
        <v>Infecciones Virales</v>
      </c>
      <c r="J137" s="75" t="s">
        <v>1198</v>
      </c>
      <c r="K137" s="70" t="str">
        <f>VLOOKUP(H137,'[1]Hoja1'!A$2:G$445,4,0)</f>
        <v>N/A</v>
      </c>
      <c r="L137" s="70" t="str">
        <f>VLOOKUP(H137,'[1]Hoja1'!A$2:G$445,5,0)</f>
        <v>Vacunación</v>
      </c>
      <c r="M137" s="75">
        <v>2</v>
      </c>
      <c r="N137" s="73">
        <v>1</v>
      </c>
      <c r="O137" s="73">
        <v>10</v>
      </c>
      <c r="P137" s="73">
        <f t="shared" si="30"/>
        <v>2</v>
      </c>
      <c r="Q137" s="73">
        <f t="shared" si="31"/>
        <v>20</v>
      </c>
      <c r="R137" s="71" t="str">
        <f t="shared" si="32"/>
        <v>B-2</v>
      </c>
      <c r="S137" s="74" t="str">
        <f t="shared" si="29"/>
        <v>IV</v>
      </c>
      <c r="T137" s="74" t="str">
        <f t="shared" si="33"/>
        <v>Aceptable</v>
      </c>
      <c r="U137" s="128">
        <v>2</v>
      </c>
      <c r="V137" s="70" t="str">
        <f>VLOOKUP(H137,'[1]Hoja1'!A$2:G$445,6,0)</f>
        <v xml:space="preserve">Enfermedades Infectocontagiosas
</v>
      </c>
      <c r="W137" s="78"/>
      <c r="X137" s="78"/>
      <c r="Y137" s="78"/>
      <c r="Z137" s="77"/>
      <c r="AA137" s="77" t="str">
        <f>VLOOKUP(H137,'[1]Hoja1'!A$2:G$445,7,0)</f>
        <v>Autocuidado</v>
      </c>
      <c r="AB137" s="78" t="s">
        <v>1228</v>
      </c>
      <c r="AC137" s="119" t="s">
        <v>1201</v>
      </c>
    </row>
    <row r="138" spans="1:29" ht="51">
      <c r="A138" s="170"/>
      <c r="B138" s="170"/>
      <c r="C138" s="163"/>
      <c r="D138" s="164"/>
      <c r="E138" s="165"/>
      <c r="F138" s="165"/>
      <c r="G138" s="79" t="str">
        <f>VLOOKUP(H138,'[1]Hoja1'!A$1:G$445,2,0)</f>
        <v>AUSENCIA O EXCESO DE LUZ EN UN AMBIENTE</v>
      </c>
      <c r="H138" s="80" t="s">
        <v>155</v>
      </c>
      <c r="I138" s="79" t="str">
        <f>VLOOKUP(H138,'[1]Hoja1'!A$2:G$445,3,0)</f>
        <v>DISMINUCIÓN AGUDEZA VISUAL, CANSANCIO VISUAL</v>
      </c>
      <c r="J138" s="84" t="s">
        <v>1198</v>
      </c>
      <c r="K138" s="79" t="str">
        <f>VLOOKUP(H138,'[1]Hoja1'!A$2:G$445,4,0)</f>
        <v>Inspecciones planeadas e inspecciones no planeadas, procedimientos de programas de seguridad y salud en el trabajo</v>
      </c>
      <c r="L138" s="79" t="str">
        <f>VLOOKUP(H138,'[1]Hoja1'!A$2:G$445,5,0)</f>
        <v>N/A</v>
      </c>
      <c r="M138" s="84">
        <v>2</v>
      </c>
      <c r="N138" s="82">
        <v>2</v>
      </c>
      <c r="O138" s="82">
        <v>10</v>
      </c>
      <c r="P138" s="82">
        <f t="shared" si="30"/>
        <v>4</v>
      </c>
      <c r="Q138" s="82">
        <f t="shared" si="31"/>
        <v>40</v>
      </c>
      <c r="R138" s="80" t="str">
        <f t="shared" si="32"/>
        <v>B-4</v>
      </c>
      <c r="S138" s="83" t="str">
        <f t="shared" si="29"/>
        <v>III</v>
      </c>
      <c r="T138" s="83" t="str">
        <f t="shared" si="33"/>
        <v>Mejorable</v>
      </c>
      <c r="U138" s="129"/>
      <c r="V138" s="79" t="str">
        <f>VLOOKUP(H138,'[1]Hoja1'!A$2:G$445,6,0)</f>
        <v>DISMINUCIÓN AGUDEZA VISUAL</v>
      </c>
      <c r="W138" s="87"/>
      <c r="X138" s="87"/>
      <c r="Y138" s="87"/>
      <c r="Z138" s="86" t="s">
        <v>1229</v>
      </c>
      <c r="AA138" s="86" t="str">
        <f>VLOOKUP(H138,'[1]Hoja1'!A$2:G$445,7,0)</f>
        <v>N/A</v>
      </c>
      <c r="AB138" s="87" t="s">
        <v>32</v>
      </c>
      <c r="AC138" s="120"/>
    </row>
    <row r="139" spans="1:29" ht="51">
      <c r="A139" s="170"/>
      <c r="B139" s="170"/>
      <c r="C139" s="163"/>
      <c r="D139" s="164"/>
      <c r="E139" s="165"/>
      <c r="F139" s="165"/>
      <c r="G139" s="79" t="str">
        <f>VLOOKUP(H139,'[1]Hoja1'!A$1:G$445,2,0)</f>
        <v>ENERGÍA TÉRMICA, CAMBIO DE TEMPERATURA DURANTE LOS RECORRIDOS</v>
      </c>
      <c r="H139" s="80" t="s">
        <v>174</v>
      </c>
      <c r="I139" s="79" t="str">
        <f>VLOOKUP(H139,'[1]Hoja1'!A$2:G$445,3,0)</f>
        <v xml:space="preserve"> HIPOTERMIA</v>
      </c>
      <c r="J139" s="84" t="s">
        <v>1230</v>
      </c>
      <c r="K139" s="79" t="str">
        <f>VLOOKUP(H139,'[1]Hoja1'!A$2:G$445,4,0)</f>
        <v>Inspecciones planeadas e inspecciones no planeadas, procedimientos de programas de seguridad y salud en el trabajo</v>
      </c>
      <c r="L139" s="79" t="str">
        <f>VLOOKUP(H139,'[1]Hoja1'!A$2:G$445,5,0)</f>
        <v>EPP OVEROLES TERMICOS</v>
      </c>
      <c r="M139" s="84">
        <v>2</v>
      </c>
      <c r="N139" s="82">
        <v>3</v>
      </c>
      <c r="O139" s="82">
        <v>10</v>
      </c>
      <c r="P139" s="82">
        <f t="shared" si="30"/>
        <v>6</v>
      </c>
      <c r="Q139" s="82">
        <f t="shared" si="31"/>
        <v>60</v>
      </c>
      <c r="R139" s="80" t="str">
        <f t="shared" si="32"/>
        <v>M-6</v>
      </c>
      <c r="S139" s="83" t="str">
        <f t="shared" si="29"/>
        <v>III</v>
      </c>
      <c r="T139" s="83" t="str">
        <f t="shared" si="33"/>
        <v>Mejorable</v>
      </c>
      <c r="U139" s="129"/>
      <c r="V139" s="79" t="str">
        <f>VLOOKUP(H139,'[1]Hoja1'!A$2:G$445,6,0)</f>
        <v xml:space="preserve"> HIPOTERMIA</v>
      </c>
      <c r="W139" s="87"/>
      <c r="X139" s="87"/>
      <c r="Y139" s="87"/>
      <c r="Z139" s="86"/>
      <c r="AA139" s="86" t="str">
        <f>VLOOKUP(H139,'[1]Hoja1'!A$2:G$445,7,0)</f>
        <v>N/A</v>
      </c>
      <c r="AB139" s="87" t="s">
        <v>1231</v>
      </c>
      <c r="AC139" s="120"/>
    </row>
    <row r="140" spans="1:29" ht="35.25" customHeight="1">
      <c r="A140" s="170"/>
      <c r="B140" s="170"/>
      <c r="C140" s="163"/>
      <c r="D140" s="164"/>
      <c r="E140" s="165"/>
      <c r="F140" s="165"/>
      <c r="G140" s="79" t="str">
        <f>VLOOKUP(H140,'[1]Hoja1'!A$1:G$445,2,0)</f>
        <v>NATURALEZA DE LA TAREA</v>
      </c>
      <c r="H140" s="80" t="s">
        <v>76</v>
      </c>
      <c r="I140" s="79" t="str">
        <f>VLOOKUP(H140,'[1]Hoja1'!A$2:G$445,3,0)</f>
        <v>ESTRÉS,  TRANSTORNOS DEL SUEÑO</v>
      </c>
      <c r="J140" s="84" t="s">
        <v>1198</v>
      </c>
      <c r="K140" s="79" t="str">
        <f>VLOOKUP(H140,'[1]Hoja1'!A$2:G$445,4,0)</f>
        <v>N/A</v>
      </c>
      <c r="L140" s="79" t="str">
        <f>VLOOKUP(H140,'[1]Hoja1'!A$2:G$445,5,0)</f>
        <v>PVE PSICOSOCIAL</v>
      </c>
      <c r="M140" s="84">
        <v>2</v>
      </c>
      <c r="N140" s="82">
        <v>3</v>
      </c>
      <c r="O140" s="82">
        <v>10</v>
      </c>
      <c r="P140" s="82">
        <f t="shared" si="30"/>
        <v>6</v>
      </c>
      <c r="Q140" s="82">
        <f t="shared" si="31"/>
        <v>60</v>
      </c>
      <c r="R140" s="80" t="str">
        <f t="shared" si="32"/>
        <v>M-6</v>
      </c>
      <c r="S140" s="83" t="str">
        <f t="shared" si="29"/>
        <v>III</v>
      </c>
      <c r="T140" s="83" t="str">
        <f t="shared" si="33"/>
        <v>Mejorable</v>
      </c>
      <c r="U140" s="129"/>
      <c r="V140" s="79" t="str">
        <f>VLOOKUP(H140,'[1]Hoja1'!A$2:G$445,6,0)</f>
        <v>ESTRÉS</v>
      </c>
      <c r="W140" s="87"/>
      <c r="X140" s="87"/>
      <c r="Y140" s="87"/>
      <c r="Z140" s="86"/>
      <c r="AA140" s="86" t="str">
        <f>VLOOKUP(H140,'[1]Hoja1'!A$2:G$445,7,0)</f>
        <v>N/A</v>
      </c>
      <c r="AB140" s="132" t="s">
        <v>1206</v>
      </c>
      <c r="AC140" s="120"/>
    </row>
    <row r="141" spans="1:29" ht="35.25" customHeight="1">
      <c r="A141" s="170"/>
      <c r="B141" s="170"/>
      <c r="C141" s="163"/>
      <c r="D141" s="164"/>
      <c r="E141" s="165"/>
      <c r="F141" s="165"/>
      <c r="G141" s="79" t="str">
        <f>VLOOKUP(H141,'[1]Hoja1'!A$1:G$445,2,0)</f>
        <v>DESARROLLO DE LAS MISMAS FUNCIONES DURANTE UN LARGO PERÍODO DE TIEMPO</v>
      </c>
      <c r="H141" s="80" t="s">
        <v>455</v>
      </c>
      <c r="I141" s="79" t="str">
        <f>VLOOKUP(H141,'[1]Hoja1'!A$2:G$445,3,0)</f>
        <v>DEPRESIÓN, ESTRÉS</v>
      </c>
      <c r="J141" s="84" t="s">
        <v>1198</v>
      </c>
      <c r="K141" s="79" t="str">
        <f>VLOOKUP(H141,'[1]Hoja1'!A$2:G$445,4,0)</f>
        <v>N/A</v>
      </c>
      <c r="L141" s="79" t="str">
        <f>VLOOKUP(H141,'[1]Hoja1'!A$2:G$445,5,0)</f>
        <v>PVE PSICOSOCIAL</v>
      </c>
      <c r="M141" s="84">
        <v>2</v>
      </c>
      <c r="N141" s="82">
        <v>1</v>
      </c>
      <c r="O141" s="82">
        <v>10</v>
      </c>
      <c r="P141" s="82">
        <f t="shared" si="30"/>
        <v>2</v>
      </c>
      <c r="Q141" s="82">
        <f t="shared" si="31"/>
        <v>20</v>
      </c>
      <c r="R141" s="80" t="str">
        <f t="shared" si="32"/>
        <v>B-2</v>
      </c>
      <c r="S141" s="83" t="str">
        <f t="shared" si="29"/>
        <v>IV</v>
      </c>
      <c r="T141" s="83" t="str">
        <f t="shared" si="33"/>
        <v>Aceptable</v>
      </c>
      <c r="U141" s="129"/>
      <c r="V141" s="79" t="str">
        <f>VLOOKUP(H141,'[1]Hoja1'!A$2:G$445,6,0)</f>
        <v>ESTRÉS</v>
      </c>
      <c r="W141" s="87"/>
      <c r="X141" s="87"/>
      <c r="Y141" s="87"/>
      <c r="Z141" s="86"/>
      <c r="AA141" s="86" t="str">
        <f>VLOOKUP(H141,'[1]Hoja1'!A$2:G$445,7,0)</f>
        <v>N/A</v>
      </c>
      <c r="AB141" s="132"/>
      <c r="AC141" s="120"/>
    </row>
    <row r="142" spans="1:29" ht="51">
      <c r="A142" s="170"/>
      <c r="B142" s="170"/>
      <c r="C142" s="163"/>
      <c r="D142" s="164"/>
      <c r="E142" s="165"/>
      <c r="F142" s="165"/>
      <c r="G142" s="79" t="str">
        <f>VLOOKUP(H142,'[1]Hoja1'!A$1:G$445,2,0)</f>
        <v>Forzadas, Prolongadas</v>
      </c>
      <c r="H142" s="80" t="s">
        <v>40</v>
      </c>
      <c r="I142" s="79" t="str">
        <f>VLOOKUP(H142,'[1]Hoja1'!A$2:G$445,3,0)</f>
        <v xml:space="preserve">Lesiones osteomusculares, lesiones osteoarticulares
</v>
      </c>
      <c r="J142" s="84" t="s">
        <v>1199</v>
      </c>
      <c r="K142" s="79" t="str">
        <f>VLOOKUP(H142,'[1]Hoja1'!A$2:G$445,4,0)</f>
        <v>Inspecciones planeadas e inspecciones no planeadas, procedimientos de programas de seguridad y salud en el trabajo</v>
      </c>
      <c r="L142" s="79" t="str">
        <f>VLOOKUP(H142,'[1]Hoja1'!A$2:G$445,5,0)</f>
        <v>PVE Biomecánico, programa pausas activas, exámenes periódicos, recomendaciones, control de posturas</v>
      </c>
      <c r="M142" s="84">
        <v>2</v>
      </c>
      <c r="N142" s="82">
        <v>3</v>
      </c>
      <c r="O142" s="82">
        <v>10</v>
      </c>
      <c r="P142" s="82">
        <f t="shared" si="30"/>
        <v>6</v>
      </c>
      <c r="Q142" s="82">
        <f t="shared" si="31"/>
        <v>60</v>
      </c>
      <c r="R142" s="80" t="str">
        <f t="shared" si="32"/>
        <v>M-6</v>
      </c>
      <c r="S142" s="83" t="str">
        <f t="shared" si="29"/>
        <v>III</v>
      </c>
      <c r="T142" s="83" t="str">
        <f t="shared" si="33"/>
        <v>Mejorable</v>
      </c>
      <c r="U142" s="129"/>
      <c r="V142" s="79" t="str">
        <f>VLOOKUP(H142,'[1]Hoja1'!A$2:G$445,6,0)</f>
        <v>Enfermedades Osteomusculares</v>
      </c>
      <c r="W142" s="87"/>
      <c r="X142" s="87"/>
      <c r="Y142" s="87"/>
      <c r="Z142" s="86"/>
      <c r="AA142" s="86" t="str">
        <f>VLOOKUP(H142,'[1]Hoja1'!A$2:G$445,7,0)</f>
        <v>Prevención en lesiones osteomusculares, líderes de pausas activas</v>
      </c>
      <c r="AB142" s="132" t="s">
        <v>1207</v>
      </c>
      <c r="AC142" s="120"/>
    </row>
    <row r="143" spans="1:29" ht="41.25" customHeight="1">
      <c r="A143" s="170"/>
      <c r="B143" s="170"/>
      <c r="C143" s="163"/>
      <c r="D143" s="164"/>
      <c r="E143" s="165"/>
      <c r="F143" s="165"/>
      <c r="G143" s="79" t="str">
        <f>VLOOKUP(H143,'[1]Hoja1'!A$1:G$445,2,0)</f>
        <v>Higiene Muscular</v>
      </c>
      <c r="H143" s="80" t="s">
        <v>483</v>
      </c>
      <c r="I143" s="79" t="str">
        <f>VLOOKUP(H143,'[1]Hoja1'!A$2:G$445,3,0)</f>
        <v>Lesiones Musculoesqueléticas</v>
      </c>
      <c r="J143" s="84" t="s">
        <v>1199</v>
      </c>
      <c r="K143" s="79" t="str">
        <f>VLOOKUP(H143,'[1]Hoja1'!A$2:G$445,4,0)</f>
        <v>N/A</v>
      </c>
      <c r="L143" s="79" t="str">
        <f>VLOOKUP(H143,'[1]Hoja1'!A$2:G$445,5,0)</f>
        <v>N/A</v>
      </c>
      <c r="M143" s="84">
        <v>2</v>
      </c>
      <c r="N143" s="82">
        <v>3</v>
      </c>
      <c r="O143" s="82">
        <v>10</v>
      </c>
      <c r="P143" s="82">
        <f t="shared" si="30"/>
        <v>6</v>
      </c>
      <c r="Q143" s="82">
        <f t="shared" si="31"/>
        <v>60</v>
      </c>
      <c r="R143" s="80" t="str">
        <f t="shared" si="32"/>
        <v>M-6</v>
      </c>
      <c r="S143" s="83" t="str">
        <f t="shared" si="29"/>
        <v>III</v>
      </c>
      <c r="T143" s="83" t="str">
        <f t="shared" si="33"/>
        <v>Mejorable</v>
      </c>
      <c r="U143" s="129"/>
      <c r="V143" s="79" t="str">
        <f>VLOOKUP(H143,'[1]Hoja1'!A$2:G$445,6,0)</f>
        <v xml:space="preserve">Enfermedades Osteomusculares
</v>
      </c>
      <c r="W143" s="87"/>
      <c r="X143" s="87"/>
      <c r="Y143" s="87"/>
      <c r="Z143" s="86"/>
      <c r="AA143" s="86" t="str">
        <f>VLOOKUP(H143,'[1]Hoja1'!A$2:G$445,7,0)</f>
        <v>Prevención en lesiones osteomusculares, líderes de pausas activas</v>
      </c>
      <c r="AB143" s="132"/>
      <c r="AC143" s="120"/>
    </row>
    <row r="144" spans="1:29" ht="64.5" thickBot="1">
      <c r="A144" s="171"/>
      <c r="B144" s="171"/>
      <c r="C144" s="166"/>
      <c r="D144" s="167"/>
      <c r="E144" s="168"/>
      <c r="F144" s="168"/>
      <c r="G144" s="88" t="str">
        <f>VLOOKUP(H144,'[1]Hoja1'!A$1:G$445,2,0)</f>
        <v>SISMOS, INCENDIOS, INUNDACIONES, TERREMOTOS, VENDAVALES, DERRUMBE</v>
      </c>
      <c r="H144" s="89" t="s">
        <v>62</v>
      </c>
      <c r="I144" s="88" t="str">
        <f>VLOOKUP(H144,'[1]Hoja1'!A$2:G$445,3,0)</f>
        <v>SISMOS, INCENDIOS, INUNDACIONES, TERREMOTOS, VENDAVALES</v>
      </c>
      <c r="J144" s="93" t="s">
        <v>1200</v>
      </c>
      <c r="K144" s="88" t="str">
        <f>VLOOKUP(H144,'[1]Hoja1'!A$2:G$445,4,0)</f>
        <v>Inspecciones planeadas e inspecciones no planeadas, procedimientos de programas de seguridad y salud en el trabajo</v>
      </c>
      <c r="L144" s="88" t="str">
        <f>VLOOKUP(H144,'[1]Hoja1'!A$2:G$445,5,0)</f>
        <v>BRIGADAS DE EMERGENCIAS</v>
      </c>
      <c r="M144" s="93">
        <v>2</v>
      </c>
      <c r="N144" s="91">
        <v>1</v>
      </c>
      <c r="O144" s="91">
        <v>100</v>
      </c>
      <c r="P144" s="91">
        <f t="shared" si="30"/>
        <v>2</v>
      </c>
      <c r="Q144" s="91">
        <f t="shared" si="31"/>
        <v>200</v>
      </c>
      <c r="R144" s="89" t="str">
        <f t="shared" si="32"/>
        <v>B-2</v>
      </c>
      <c r="S144" s="92" t="str">
        <f t="shared" si="29"/>
        <v>II</v>
      </c>
      <c r="T144" s="92" t="str">
        <f t="shared" si="33"/>
        <v>No Aceptable o Aceptable Con Control Especifico</v>
      </c>
      <c r="U144" s="130"/>
      <c r="V144" s="88" t="str">
        <f>VLOOKUP(H144,'[1]Hoja1'!A$2:G$445,6,0)</f>
        <v>MUERTE</v>
      </c>
      <c r="W144" s="94"/>
      <c r="X144" s="94"/>
      <c r="Y144" s="94"/>
      <c r="Z144" s="95" t="s">
        <v>1214</v>
      </c>
      <c r="AA144" s="95" t="str">
        <f>VLOOKUP(H144,'[1]Hoja1'!A$2:G$445,7,0)</f>
        <v>ENTRENAMIENTO DE LA BRIGADA; DIVULGACIÓN DE PLAN DE EMERGENCIA</v>
      </c>
      <c r="AB144" s="94" t="s">
        <v>1213</v>
      </c>
      <c r="AC144" s="121"/>
    </row>
  </sheetData>
  <mergeCells count="89">
    <mergeCell ref="C2:D2"/>
    <mergeCell ref="C4:D4"/>
    <mergeCell ref="E5:G5"/>
    <mergeCell ref="C8:F9"/>
    <mergeCell ref="G8:H9"/>
    <mergeCell ref="E2:I2"/>
    <mergeCell ref="E3:I3"/>
    <mergeCell ref="E4:I4"/>
    <mergeCell ref="W8:AC9"/>
    <mergeCell ref="M8:S9"/>
    <mergeCell ref="I8:I10"/>
    <mergeCell ref="J8:L9"/>
    <mergeCell ref="T8:T9"/>
    <mergeCell ref="U8:V9"/>
    <mergeCell ref="E11:E28"/>
    <mergeCell ref="C11:C28"/>
    <mergeCell ref="D11:D28"/>
    <mergeCell ref="U11:U28"/>
    <mergeCell ref="A8:A10"/>
    <mergeCell ref="B8:B10"/>
    <mergeCell ref="A11:A144"/>
    <mergeCell ref="B11:B144"/>
    <mergeCell ref="C29:C46"/>
    <mergeCell ref="D29:D46"/>
    <mergeCell ref="E29:E46"/>
    <mergeCell ref="F29:F46"/>
    <mergeCell ref="U29:U46"/>
    <mergeCell ref="F47:F64"/>
    <mergeCell ref="U47:U64"/>
    <mergeCell ref="AC11:AC28"/>
    <mergeCell ref="AB11:AB12"/>
    <mergeCell ref="AB17:AB18"/>
    <mergeCell ref="AB19:AB20"/>
    <mergeCell ref="AB29:AB30"/>
    <mergeCell ref="AC29:AC46"/>
    <mergeCell ref="AB35:AB36"/>
    <mergeCell ref="AB37:AB38"/>
    <mergeCell ref="F11:F28"/>
    <mergeCell ref="AB47:AB48"/>
    <mergeCell ref="AC47:AC64"/>
    <mergeCell ref="AB53:AB54"/>
    <mergeCell ref="AB55:AB56"/>
    <mergeCell ref="C65:C82"/>
    <mergeCell ref="D65:D82"/>
    <mergeCell ref="E65:E82"/>
    <mergeCell ref="F65:F82"/>
    <mergeCell ref="U65:U82"/>
    <mergeCell ref="AB65:AB66"/>
    <mergeCell ref="AC65:AC82"/>
    <mergeCell ref="AB71:AB72"/>
    <mergeCell ref="AB73:AB74"/>
    <mergeCell ref="C47:C64"/>
    <mergeCell ref="D47:D64"/>
    <mergeCell ref="E47:E64"/>
    <mergeCell ref="C83:C100"/>
    <mergeCell ref="D83:D100"/>
    <mergeCell ref="E83:E100"/>
    <mergeCell ref="F83:F100"/>
    <mergeCell ref="U83:U100"/>
    <mergeCell ref="C101:C118"/>
    <mergeCell ref="D101:D118"/>
    <mergeCell ref="E101:E118"/>
    <mergeCell ref="F101:F118"/>
    <mergeCell ref="U101:U118"/>
    <mergeCell ref="U119:U136"/>
    <mergeCell ref="AB83:AB84"/>
    <mergeCell ref="AC83:AC100"/>
    <mergeCell ref="AB89:AB90"/>
    <mergeCell ref="AB91:AB92"/>
    <mergeCell ref="AB101:AB102"/>
    <mergeCell ref="AC101:AC118"/>
    <mergeCell ref="AB107:AB108"/>
    <mergeCell ref="AB109:AB110"/>
    <mergeCell ref="AB119:AB120"/>
    <mergeCell ref="AC119:AC136"/>
    <mergeCell ref="AB125:AB126"/>
    <mergeCell ref="AB127:AB128"/>
    <mergeCell ref="C137:C144"/>
    <mergeCell ref="D137:D144"/>
    <mergeCell ref="E137:E144"/>
    <mergeCell ref="F137:F144"/>
    <mergeCell ref="U137:U144"/>
    <mergeCell ref="AC137:AC144"/>
    <mergeCell ref="AB140:AB141"/>
    <mergeCell ref="AB142:AB143"/>
    <mergeCell ref="C119:C136"/>
    <mergeCell ref="D119:D136"/>
    <mergeCell ref="E119:E136"/>
    <mergeCell ref="F119:F136"/>
  </mergeCells>
  <conditionalFormatting sqref="O11:O28 O137:O144">
    <cfRule type="cellIs" priority="94" operator="equal" stopIfTrue="1">
      <formula>"10, 25, 50, 100"</formula>
    </cfRule>
  </conditionalFormatting>
  <conditionalFormatting sqref="T1:T10 T145:T1048576">
    <cfRule type="containsText" priority="90" dxfId="56" operator="containsText" text="No Aceptable o Aceptable con Control Especifico">
      <formula>NOT(ISERROR(SEARCH("No Aceptable o Aceptable con Control Especifico",T1)))</formula>
    </cfRule>
    <cfRule type="containsText" priority="91" dxfId="58" operator="containsText" text="No Aceptable">
      <formula>NOT(ISERROR(SEARCH("No Aceptable",T1)))</formula>
    </cfRule>
    <cfRule type="containsText" priority="92" dxfId="57" operator="containsText" text="No Aceptable o Aceptable con Control Especifico">
      <formula>NOT(ISERROR(SEARCH("No Aceptable o Aceptable con Control Especifico",T1)))</formula>
    </cfRule>
  </conditionalFormatting>
  <conditionalFormatting sqref="S1:S10 S145:S1048576">
    <cfRule type="cellIs" priority="89" dxfId="56" operator="equal">
      <formula>"II"</formula>
    </cfRule>
  </conditionalFormatting>
  <conditionalFormatting sqref="S11:S28 S137:S144">
    <cfRule type="cellIs" priority="81" dxfId="7" operator="equal" stopIfTrue="1">
      <formula>"IV"</formula>
    </cfRule>
    <cfRule type="cellIs" priority="82" dxfId="6" operator="equal" stopIfTrue="1">
      <formula>"III"</formula>
    </cfRule>
    <cfRule type="cellIs" priority="83" dxfId="5" operator="equal" stopIfTrue="1">
      <formula>"II"</formula>
    </cfRule>
    <cfRule type="cellIs" priority="84" dxfId="3" operator="equal" stopIfTrue="1">
      <formula>"I"</formula>
    </cfRule>
  </conditionalFormatting>
  <conditionalFormatting sqref="T11:T28 T137:T144">
    <cfRule type="cellIs" priority="67" dxfId="3" operator="equal" stopIfTrue="1">
      <formula>"No Aceptable"</formula>
    </cfRule>
    <cfRule type="cellIs" priority="68" dxfId="2" operator="equal" stopIfTrue="1">
      <formula>"Aceptable"</formula>
    </cfRule>
  </conditionalFormatting>
  <conditionalFormatting sqref="T11:T28 T137:T144">
    <cfRule type="cellIs" priority="65" dxfId="1" operator="equal" stopIfTrue="1">
      <formula>"No Aceptable o Aceptable Con Control Especifico"</formula>
    </cfRule>
  </conditionalFormatting>
  <conditionalFormatting sqref="T11:T28 T137:T144">
    <cfRule type="containsText" priority="64" dxfId="0" operator="containsText" stopIfTrue="1" text="Mejorable">
      <formula>NOT(ISERROR(SEARCH("Mejorable",T11)))</formula>
    </cfRule>
  </conditionalFormatting>
  <conditionalFormatting sqref="O29:O46">
    <cfRule type="cellIs" priority="63" operator="equal" stopIfTrue="1">
      <formula>"10, 25, 50, 100"</formula>
    </cfRule>
  </conditionalFormatting>
  <conditionalFormatting sqref="S29:S46">
    <cfRule type="cellIs" priority="59" dxfId="7" operator="equal" stopIfTrue="1">
      <formula>"IV"</formula>
    </cfRule>
    <cfRule type="cellIs" priority="60" dxfId="6" operator="equal" stopIfTrue="1">
      <formula>"III"</formula>
    </cfRule>
    <cfRule type="cellIs" priority="61" dxfId="5" operator="equal" stopIfTrue="1">
      <formula>"II"</formula>
    </cfRule>
    <cfRule type="cellIs" priority="62" dxfId="3" operator="equal" stopIfTrue="1">
      <formula>"I"</formula>
    </cfRule>
  </conditionalFormatting>
  <conditionalFormatting sqref="T29:T46">
    <cfRule type="cellIs" priority="57" dxfId="3" operator="equal" stopIfTrue="1">
      <formula>"No Aceptable"</formula>
    </cfRule>
    <cfRule type="cellIs" priority="58" dxfId="2" operator="equal" stopIfTrue="1">
      <formula>"Aceptable"</formula>
    </cfRule>
  </conditionalFormatting>
  <conditionalFormatting sqref="T29:T46">
    <cfRule type="cellIs" priority="56" dxfId="1" operator="equal" stopIfTrue="1">
      <formula>"No Aceptable o Aceptable Con Control Especifico"</formula>
    </cfRule>
  </conditionalFormatting>
  <conditionalFormatting sqref="T29:T46">
    <cfRule type="containsText" priority="55" dxfId="0" operator="containsText" stopIfTrue="1" text="Mejorable">
      <formula>NOT(ISERROR(SEARCH("Mejorable",T29)))</formula>
    </cfRule>
  </conditionalFormatting>
  <conditionalFormatting sqref="O47:O64">
    <cfRule type="cellIs" priority="54" operator="equal" stopIfTrue="1">
      <formula>"10, 25, 50, 100"</formula>
    </cfRule>
  </conditionalFormatting>
  <conditionalFormatting sqref="S47:S64">
    <cfRule type="cellIs" priority="50" dxfId="7" operator="equal" stopIfTrue="1">
      <formula>"IV"</formula>
    </cfRule>
    <cfRule type="cellIs" priority="51" dxfId="6" operator="equal" stopIfTrue="1">
      <formula>"III"</formula>
    </cfRule>
    <cfRule type="cellIs" priority="52" dxfId="5" operator="equal" stopIfTrue="1">
      <formula>"II"</formula>
    </cfRule>
    <cfRule type="cellIs" priority="53" dxfId="3" operator="equal" stopIfTrue="1">
      <formula>"I"</formula>
    </cfRule>
  </conditionalFormatting>
  <conditionalFormatting sqref="T47:T64">
    <cfRule type="cellIs" priority="48" dxfId="3" operator="equal" stopIfTrue="1">
      <formula>"No Aceptable"</formula>
    </cfRule>
    <cfRule type="cellIs" priority="49" dxfId="2" operator="equal" stopIfTrue="1">
      <formula>"Aceptable"</formula>
    </cfRule>
  </conditionalFormatting>
  <conditionalFormatting sqref="T47:T64">
    <cfRule type="cellIs" priority="47" dxfId="1" operator="equal" stopIfTrue="1">
      <formula>"No Aceptable o Aceptable Con Control Especifico"</formula>
    </cfRule>
  </conditionalFormatting>
  <conditionalFormatting sqref="T47:T64">
    <cfRule type="containsText" priority="46" dxfId="0" operator="containsText" stopIfTrue="1" text="Mejorable">
      <formula>NOT(ISERROR(SEARCH("Mejorable",T47)))</formula>
    </cfRule>
  </conditionalFormatting>
  <conditionalFormatting sqref="O65:O82">
    <cfRule type="cellIs" priority="45" operator="equal" stopIfTrue="1">
      <formula>"10, 25, 50, 100"</formula>
    </cfRule>
  </conditionalFormatting>
  <conditionalFormatting sqref="S65:S82">
    <cfRule type="cellIs" priority="41" dxfId="7" operator="equal" stopIfTrue="1">
      <formula>"IV"</formula>
    </cfRule>
    <cfRule type="cellIs" priority="42" dxfId="6" operator="equal" stopIfTrue="1">
      <formula>"III"</formula>
    </cfRule>
    <cfRule type="cellIs" priority="43" dxfId="5" operator="equal" stopIfTrue="1">
      <formula>"II"</formula>
    </cfRule>
    <cfRule type="cellIs" priority="44" dxfId="3" operator="equal" stopIfTrue="1">
      <formula>"I"</formula>
    </cfRule>
  </conditionalFormatting>
  <conditionalFormatting sqref="T65:T82">
    <cfRule type="cellIs" priority="39" dxfId="3" operator="equal" stopIfTrue="1">
      <formula>"No Aceptable"</formula>
    </cfRule>
    <cfRule type="cellIs" priority="40" dxfId="2" operator="equal" stopIfTrue="1">
      <formula>"Aceptable"</formula>
    </cfRule>
  </conditionalFormatting>
  <conditionalFormatting sqref="T65:T82">
    <cfRule type="cellIs" priority="38" dxfId="1" operator="equal" stopIfTrue="1">
      <formula>"No Aceptable o Aceptable Con Control Especifico"</formula>
    </cfRule>
  </conditionalFormatting>
  <conditionalFormatting sqref="T65:T82">
    <cfRule type="containsText" priority="37" dxfId="0" operator="containsText" stopIfTrue="1" text="Mejorable">
      <formula>NOT(ISERROR(SEARCH("Mejorable",T65)))</formula>
    </cfRule>
  </conditionalFormatting>
  <conditionalFormatting sqref="O83:O100">
    <cfRule type="cellIs" priority="36" operator="equal" stopIfTrue="1">
      <formula>"10, 25, 50, 100"</formula>
    </cfRule>
  </conditionalFormatting>
  <conditionalFormatting sqref="S83:S100">
    <cfRule type="cellIs" priority="32" dxfId="7" operator="equal" stopIfTrue="1">
      <formula>"IV"</formula>
    </cfRule>
    <cfRule type="cellIs" priority="33" dxfId="6" operator="equal" stopIfTrue="1">
      <formula>"III"</formula>
    </cfRule>
    <cfRule type="cellIs" priority="34" dxfId="5" operator="equal" stopIfTrue="1">
      <formula>"II"</formula>
    </cfRule>
    <cfRule type="cellIs" priority="35" dxfId="3" operator="equal" stopIfTrue="1">
      <formula>"I"</formula>
    </cfRule>
  </conditionalFormatting>
  <conditionalFormatting sqref="T83:T100">
    <cfRule type="cellIs" priority="30" dxfId="3" operator="equal" stopIfTrue="1">
      <formula>"No Aceptable"</formula>
    </cfRule>
    <cfRule type="cellIs" priority="31" dxfId="2" operator="equal" stopIfTrue="1">
      <formula>"Aceptable"</formula>
    </cfRule>
  </conditionalFormatting>
  <conditionalFormatting sqref="T83:T100">
    <cfRule type="cellIs" priority="29" dxfId="1" operator="equal" stopIfTrue="1">
      <formula>"No Aceptable o Aceptable Con Control Especifico"</formula>
    </cfRule>
  </conditionalFormatting>
  <conditionalFormatting sqref="T83:T100">
    <cfRule type="containsText" priority="28" dxfId="0" operator="containsText" stopIfTrue="1" text="Mejorable">
      <formula>NOT(ISERROR(SEARCH("Mejorable",T83)))</formula>
    </cfRule>
  </conditionalFormatting>
  <conditionalFormatting sqref="O101:O118">
    <cfRule type="cellIs" priority="27" operator="equal" stopIfTrue="1">
      <formula>"10, 25, 50, 100"</formula>
    </cfRule>
  </conditionalFormatting>
  <conditionalFormatting sqref="S101:S118">
    <cfRule type="cellIs" priority="23" dxfId="7" operator="equal" stopIfTrue="1">
      <formula>"IV"</formula>
    </cfRule>
    <cfRule type="cellIs" priority="24" dxfId="6" operator="equal" stopIfTrue="1">
      <formula>"III"</formula>
    </cfRule>
    <cfRule type="cellIs" priority="25" dxfId="5" operator="equal" stopIfTrue="1">
      <formula>"II"</formula>
    </cfRule>
    <cfRule type="cellIs" priority="26" dxfId="3" operator="equal" stopIfTrue="1">
      <formula>"I"</formula>
    </cfRule>
  </conditionalFormatting>
  <conditionalFormatting sqref="T101:T118">
    <cfRule type="cellIs" priority="21" dxfId="3" operator="equal" stopIfTrue="1">
      <formula>"No Aceptable"</formula>
    </cfRule>
    <cfRule type="cellIs" priority="22" dxfId="2" operator="equal" stopIfTrue="1">
      <formula>"Aceptable"</formula>
    </cfRule>
  </conditionalFormatting>
  <conditionalFormatting sqref="T101:T118">
    <cfRule type="cellIs" priority="20" dxfId="1" operator="equal" stopIfTrue="1">
      <formula>"No Aceptable o Aceptable Con Control Especifico"</formula>
    </cfRule>
  </conditionalFormatting>
  <conditionalFormatting sqref="T101:T118">
    <cfRule type="containsText" priority="19" dxfId="0" operator="containsText" stopIfTrue="1" text="Mejorable">
      <formula>NOT(ISERROR(SEARCH("Mejorable",T101)))</formula>
    </cfRule>
  </conditionalFormatting>
  <conditionalFormatting sqref="O119:O136">
    <cfRule type="cellIs" priority="18" operator="equal" stopIfTrue="1">
      <formula>"10, 25, 50, 100"</formula>
    </cfRule>
  </conditionalFormatting>
  <conditionalFormatting sqref="S119:S136">
    <cfRule type="cellIs" priority="14" dxfId="7" operator="equal" stopIfTrue="1">
      <formula>"IV"</formula>
    </cfRule>
    <cfRule type="cellIs" priority="15" dxfId="6" operator="equal" stopIfTrue="1">
      <formula>"III"</formula>
    </cfRule>
    <cfRule type="cellIs" priority="16" dxfId="5" operator="equal" stopIfTrue="1">
      <formula>"II"</formula>
    </cfRule>
    <cfRule type="cellIs" priority="17" dxfId="3" operator="equal" stopIfTrue="1">
      <formula>"I"</formula>
    </cfRule>
  </conditionalFormatting>
  <conditionalFormatting sqref="T119:T136">
    <cfRule type="cellIs" priority="12" dxfId="3" operator="equal" stopIfTrue="1">
      <formula>"No Aceptable"</formula>
    </cfRule>
    <cfRule type="cellIs" priority="13" dxfId="2" operator="equal" stopIfTrue="1">
      <formula>"Aceptable"</formula>
    </cfRule>
  </conditionalFormatting>
  <conditionalFormatting sqref="T119:T136">
    <cfRule type="cellIs" priority="11" dxfId="1" operator="equal" stopIfTrue="1">
      <formula>"No Aceptable o Aceptable Con Control Especifico"</formula>
    </cfRule>
  </conditionalFormatting>
  <conditionalFormatting sqref="T119:T136">
    <cfRule type="containsText" priority="10" dxfId="0" operator="containsText" stopIfTrue="1" text="Mejorable">
      <formula>NOT(ISERROR(SEARCH("Mejorable",T119)))</formula>
    </cfRule>
  </conditionalFormatting>
  <dataValidations count="5">
    <dataValidation type="whole" allowBlank="1" showInputMessage="1" showErrorMessage="1" prompt="1 Esporadica (EE)_x000a_2 Ocasional (EO)_x000a_3 Frecuente (EF)_x000a_4 continua (EC)" sqref="N11:N144">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O11:O144">
      <formula1>10</formula1>
      <formula2>100</formula2>
    </dataValidation>
    <dataValidation type="list" allowBlank="1" showInputMessage="1" showErrorMessage="1" sqref="E11 E29 E47 E65 E83 E101 E119">
      <formula1>Hoja2!$A$2:$A$82</formula1>
    </dataValidation>
    <dataValidation type="list" allowBlank="1" showInputMessage="1" showErrorMessage="1" sqref="H11:H136">
      <formula1>Hoja1!$A$2:$A$445</formula1>
    </dataValidation>
    <dataValidation type="list" allowBlank="1" showInputMessage="1" showErrorMessage="1" sqref="H137:H144">
      <formula1>[1]Hoja1!#REF!</formula1>
    </dataValidation>
  </dataValidations>
  <printOptions/>
  <pageMargins left="0.7" right="0.7" top="0.75" bottom="0.75" header="0.3" footer="0.3"/>
  <pageSetup horizontalDpi="600" verticalDpi="600" orientation="portrait" scale="11" r:id="rId2"/>
  <colBreaks count="1" manualBreakCount="1">
    <brk id="29" max="16383" man="1"/>
  </colBreaks>
  <ignoredErrors>
    <ignoredError sqref="AA11:AA28 V11:V28 K11:L28 I11:I28 G11:G28" evalError="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zoomScale="80" zoomScaleNormal="80" workbookViewId="0" topLeftCell="A43">
      <selection activeCell="F46" sqref="F46"/>
    </sheetView>
  </sheetViews>
  <sheetFormatPr defaultColWidth="11.421875" defaultRowHeight="15"/>
  <cols>
    <col min="1" max="1" width="47.7109375" style="0" customWidth="1"/>
    <col min="2" max="2" width="48.140625" style="0" customWidth="1"/>
    <col min="3" max="3" width="47.7109375" style="0" customWidth="1"/>
    <col min="4" max="4" width="28.28125" style="0" customWidth="1"/>
    <col min="5" max="5" width="31.421875" style="0" customWidth="1"/>
    <col min="6" max="6" width="34.421875" style="0" customWidth="1"/>
    <col min="7" max="7" width="52.7109375" style="0" customWidth="1"/>
    <col min="8" max="8" width="35.421875" style="0" customWidth="1"/>
  </cols>
  <sheetData>
    <row r="1" spans="1:7" ht="15">
      <c r="A1" s="35" t="s">
        <v>92</v>
      </c>
      <c r="B1" s="35" t="s">
        <v>93</v>
      </c>
      <c r="C1" s="35" t="s">
        <v>2</v>
      </c>
      <c r="D1" s="35" t="s">
        <v>94</v>
      </c>
      <c r="E1" s="35" t="s">
        <v>95</v>
      </c>
      <c r="F1" s="35" t="s">
        <v>96</v>
      </c>
      <c r="G1" s="35" t="s">
        <v>97</v>
      </c>
    </row>
    <row r="2" spans="1:7" s="34" customFormat="1" ht="47.25" customHeight="1">
      <c r="A2" s="37" t="s">
        <v>98</v>
      </c>
      <c r="B2" s="37" t="s">
        <v>99</v>
      </c>
      <c r="C2" s="37" t="s">
        <v>100</v>
      </c>
      <c r="D2" s="37" t="s">
        <v>32</v>
      </c>
      <c r="E2" s="37" t="s">
        <v>32</v>
      </c>
      <c r="F2" s="37" t="s">
        <v>101</v>
      </c>
      <c r="G2" s="37" t="s">
        <v>102</v>
      </c>
    </row>
    <row r="3" spans="1:7" s="34" customFormat="1" ht="45">
      <c r="A3" s="37" t="s">
        <v>79</v>
      </c>
      <c r="B3" s="37" t="s">
        <v>103</v>
      </c>
      <c r="C3" s="37" t="s">
        <v>104</v>
      </c>
      <c r="D3" s="37" t="s">
        <v>32</v>
      </c>
      <c r="E3" s="37" t="s">
        <v>32</v>
      </c>
      <c r="F3" s="37" t="s">
        <v>101</v>
      </c>
      <c r="G3" s="37" t="s">
        <v>102</v>
      </c>
    </row>
    <row r="4" spans="1:7" s="34" customFormat="1" ht="45">
      <c r="A4" s="37" t="s">
        <v>105</v>
      </c>
      <c r="B4" s="37" t="s">
        <v>105</v>
      </c>
      <c r="C4" s="37" t="s">
        <v>106</v>
      </c>
      <c r="D4" s="37" t="s">
        <v>32</v>
      </c>
      <c r="E4" s="37" t="s">
        <v>32</v>
      </c>
      <c r="F4" s="37" t="s">
        <v>107</v>
      </c>
      <c r="G4" s="37" t="s">
        <v>102</v>
      </c>
    </row>
    <row r="5" spans="1:7" s="34" customFormat="1" ht="75">
      <c r="A5" s="37" t="s">
        <v>108</v>
      </c>
      <c r="B5" s="37" t="s">
        <v>109</v>
      </c>
      <c r="C5" s="37" t="s">
        <v>110</v>
      </c>
      <c r="D5" s="37" t="s">
        <v>43</v>
      </c>
      <c r="E5" s="37" t="s">
        <v>111</v>
      </c>
      <c r="F5" s="37" t="s">
        <v>112</v>
      </c>
      <c r="G5" s="37" t="s">
        <v>102</v>
      </c>
    </row>
    <row r="6" spans="1:7" s="34" customFormat="1" ht="30">
      <c r="A6" s="37" t="s">
        <v>113</v>
      </c>
      <c r="B6" s="37" t="s">
        <v>108</v>
      </c>
      <c r="C6" s="37" t="s">
        <v>114</v>
      </c>
      <c r="D6" s="37" t="s">
        <v>32</v>
      </c>
      <c r="E6" s="37" t="s">
        <v>115</v>
      </c>
      <c r="F6" s="37" t="s">
        <v>112</v>
      </c>
      <c r="G6" s="37" t="s">
        <v>116</v>
      </c>
    </row>
    <row r="7" spans="1:7" s="34" customFormat="1" ht="75">
      <c r="A7" s="37" t="s">
        <v>117</v>
      </c>
      <c r="B7" s="37" t="s">
        <v>117</v>
      </c>
      <c r="C7" s="37" t="s">
        <v>118</v>
      </c>
      <c r="D7" s="37" t="s">
        <v>43</v>
      </c>
      <c r="E7" s="37" t="s">
        <v>119</v>
      </c>
      <c r="F7" s="37" t="s">
        <v>118</v>
      </c>
      <c r="G7" s="37" t="s">
        <v>102</v>
      </c>
    </row>
    <row r="8" spans="1:7" s="34" customFormat="1" ht="75">
      <c r="A8" s="37" t="s">
        <v>120</v>
      </c>
      <c r="B8" s="37" t="s">
        <v>120</v>
      </c>
      <c r="C8" s="37" t="s">
        <v>121</v>
      </c>
      <c r="D8" s="37" t="s">
        <v>43</v>
      </c>
      <c r="E8" s="37" t="s">
        <v>111</v>
      </c>
      <c r="F8" s="37" t="s">
        <v>112</v>
      </c>
      <c r="G8" s="37" t="s">
        <v>102</v>
      </c>
    </row>
    <row r="9" spans="1:7" s="34" customFormat="1" ht="30">
      <c r="A9" s="37" t="s">
        <v>122</v>
      </c>
      <c r="B9" s="37" t="s">
        <v>120</v>
      </c>
      <c r="C9" s="37" t="s">
        <v>121</v>
      </c>
      <c r="D9" s="37" t="s">
        <v>32</v>
      </c>
      <c r="E9" s="37" t="s">
        <v>115</v>
      </c>
      <c r="F9" s="37" t="s">
        <v>112</v>
      </c>
      <c r="G9" s="37" t="s">
        <v>116</v>
      </c>
    </row>
    <row r="10" spans="1:7" s="34" customFormat="1" ht="15">
      <c r="A10" s="37" t="s">
        <v>126</v>
      </c>
      <c r="B10" s="37" t="s">
        <v>126</v>
      </c>
      <c r="C10" s="37" t="s">
        <v>127</v>
      </c>
      <c r="D10" s="37" t="s">
        <v>128</v>
      </c>
      <c r="E10" s="37" t="s">
        <v>128</v>
      </c>
      <c r="F10" s="37" t="s">
        <v>128</v>
      </c>
      <c r="G10" s="37" t="s">
        <v>128</v>
      </c>
    </row>
    <row r="11" spans="1:7" s="34" customFormat="1" ht="75">
      <c r="A11" s="37" t="s">
        <v>151</v>
      </c>
      <c r="B11" s="37" t="s">
        <v>152</v>
      </c>
      <c r="C11" s="37" t="s">
        <v>153</v>
      </c>
      <c r="D11" s="37" t="s">
        <v>43</v>
      </c>
      <c r="E11" s="37" t="s">
        <v>32</v>
      </c>
      <c r="F11" s="37" t="s">
        <v>154</v>
      </c>
      <c r="G11" s="37" t="s">
        <v>32</v>
      </c>
    </row>
    <row r="12" spans="1:7" s="34" customFormat="1" ht="75">
      <c r="A12" s="37" t="s">
        <v>155</v>
      </c>
      <c r="B12" s="37" t="s">
        <v>156</v>
      </c>
      <c r="C12" s="37" t="s">
        <v>157</v>
      </c>
      <c r="D12" s="37" t="s">
        <v>43</v>
      </c>
      <c r="E12" s="37" t="s">
        <v>32</v>
      </c>
      <c r="F12" s="37" t="s">
        <v>154</v>
      </c>
      <c r="G12" s="37" t="s">
        <v>32</v>
      </c>
    </row>
    <row r="13" spans="1:7" s="34" customFormat="1" ht="30">
      <c r="A13" s="37" t="s">
        <v>158</v>
      </c>
      <c r="B13" s="37" t="s">
        <v>159</v>
      </c>
      <c r="C13" s="37" t="s">
        <v>160</v>
      </c>
      <c r="D13" s="37" t="s">
        <v>32</v>
      </c>
      <c r="E13" s="37" t="s">
        <v>32</v>
      </c>
      <c r="F13" s="37" t="s">
        <v>154</v>
      </c>
      <c r="G13" s="37" t="s">
        <v>32</v>
      </c>
    </row>
    <row r="14" spans="1:7" s="34" customFormat="1" ht="75">
      <c r="A14" s="37" t="s">
        <v>161</v>
      </c>
      <c r="B14" s="37" t="s">
        <v>162</v>
      </c>
      <c r="C14" s="37" t="s">
        <v>163</v>
      </c>
      <c r="D14" s="37" t="s">
        <v>43</v>
      </c>
      <c r="E14" s="37" t="s">
        <v>32</v>
      </c>
      <c r="F14" s="37" t="s">
        <v>71</v>
      </c>
      <c r="G14" s="37" t="s">
        <v>32</v>
      </c>
    </row>
    <row r="15" spans="1:7" s="34" customFormat="1" ht="75">
      <c r="A15" s="37" t="s">
        <v>67</v>
      </c>
      <c r="B15" s="37" t="s">
        <v>68</v>
      </c>
      <c r="C15" s="37" t="s">
        <v>69</v>
      </c>
      <c r="D15" s="37" t="s">
        <v>43</v>
      </c>
      <c r="E15" s="37" t="s">
        <v>70</v>
      </c>
      <c r="F15" s="37" t="s">
        <v>71</v>
      </c>
      <c r="G15" s="37" t="s">
        <v>32</v>
      </c>
    </row>
    <row r="16" spans="1:7" s="34" customFormat="1" ht="75">
      <c r="A16" s="37" t="s">
        <v>164</v>
      </c>
      <c r="B16" s="37" t="s">
        <v>165</v>
      </c>
      <c r="C16" s="37" t="s">
        <v>166</v>
      </c>
      <c r="D16" s="37" t="s">
        <v>43</v>
      </c>
      <c r="E16" s="37" t="s">
        <v>167</v>
      </c>
      <c r="F16" s="37" t="s">
        <v>168</v>
      </c>
      <c r="G16" s="37" t="s">
        <v>169</v>
      </c>
    </row>
    <row r="17" spans="1:7" s="34" customFormat="1" ht="75">
      <c r="A17" s="37" t="s">
        <v>170</v>
      </c>
      <c r="B17" s="37" t="s">
        <v>171</v>
      </c>
      <c r="C17" s="37" t="s">
        <v>172</v>
      </c>
      <c r="D17" s="37" t="s">
        <v>43</v>
      </c>
      <c r="E17" s="37" t="s">
        <v>30</v>
      </c>
      <c r="F17" s="37" t="s">
        <v>173</v>
      </c>
      <c r="G17" s="37" t="s">
        <v>32</v>
      </c>
    </row>
    <row r="18" spans="1:7" s="34" customFormat="1" ht="75">
      <c r="A18" s="37" t="s">
        <v>174</v>
      </c>
      <c r="B18" s="37" t="s">
        <v>171</v>
      </c>
      <c r="C18" s="37" t="s">
        <v>175</v>
      </c>
      <c r="D18" s="37" t="s">
        <v>43</v>
      </c>
      <c r="E18" s="37" t="s">
        <v>176</v>
      </c>
      <c r="F18" s="37" t="s">
        <v>175</v>
      </c>
      <c r="G18" s="37" t="s">
        <v>32</v>
      </c>
    </row>
    <row r="19" spans="1:7" s="34" customFormat="1" ht="75">
      <c r="A19" s="37" t="s">
        <v>177</v>
      </c>
      <c r="B19" s="37" t="s">
        <v>165</v>
      </c>
      <c r="C19" s="37" t="s">
        <v>178</v>
      </c>
      <c r="D19" s="37" t="s">
        <v>43</v>
      </c>
      <c r="E19" s="37" t="s">
        <v>167</v>
      </c>
      <c r="F19" s="37" t="s">
        <v>179</v>
      </c>
      <c r="G19" s="37" t="s">
        <v>32</v>
      </c>
    </row>
    <row r="20" spans="1:7" s="34" customFormat="1" ht="75">
      <c r="A20" s="37" t="s">
        <v>244</v>
      </c>
      <c r="B20" s="37" t="s">
        <v>245</v>
      </c>
      <c r="C20" s="37" t="s">
        <v>246</v>
      </c>
      <c r="D20" s="37" t="s">
        <v>43</v>
      </c>
      <c r="E20" s="37" t="s">
        <v>247</v>
      </c>
      <c r="F20" s="37" t="s">
        <v>248</v>
      </c>
      <c r="G20" s="37" t="s">
        <v>249</v>
      </c>
    </row>
    <row r="21" spans="1:7" s="34" customFormat="1" ht="75">
      <c r="A21" s="37" t="s">
        <v>250</v>
      </c>
      <c r="B21" s="37" t="s">
        <v>251</v>
      </c>
      <c r="C21" s="37" t="s">
        <v>252</v>
      </c>
      <c r="D21" s="37" t="s">
        <v>43</v>
      </c>
      <c r="E21" s="37" t="s">
        <v>253</v>
      </c>
      <c r="F21" s="37" t="s">
        <v>254</v>
      </c>
      <c r="G21" s="37" t="s">
        <v>255</v>
      </c>
    </row>
    <row r="22" spans="1:7" s="34" customFormat="1" ht="75">
      <c r="A22" s="37" t="s">
        <v>256</v>
      </c>
      <c r="B22" s="37" t="s">
        <v>251</v>
      </c>
      <c r="C22" s="37" t="s">
        <v>257</v>
      </c>
      <c r="D22" s="37" t="s">
        <v>43</v>
      </c>
      <c r="E22" s="37" t="s">
        <v>253</v>
      </c>
      <c r="F22" s="37" t="s">
        <v>65</v>
      </c>
      <c r="G22" s="37" t="s">
        <v>255</v>
      </c>
    </row>
    <row r="23" spans="1:7" s="34" customFormat="1" ht="75">
      <c r="A23" s="37" t="s">
        <v>258</v>
      </c>
      <c r="B23" s="37" t="s">
        <v>259</v>
      </c>
      <c r="C23" s="37" t="s">
        <v>260</v>
      </c>
      <c r="D23" s="37" t="s">
        <v>43</v>
      </c>
      <c r="E23" s="37" t="s">
        <v>261</v>
      </c>
      <c r="F23" s="37" t="s">
        <v>262</v>
      </c>
      <c r="G23" s="37" t="s">
        <v>255</v>
      </c>
    </row>
    <row r="24" spans="1:7" s="34" customFormat="1" ht="75">
      <c r="A24" s="37" t="s">
        <v>263</v>
      </c>
      <c r="B24" s="37" t="s">
        <v>264</v>
      </c>
      <c r="C24" s="37" t="s">
        <v>265</v>
      </c>
      <c r="D24" s="37" t="s">
        <v>43</v>
      </c>
      <c r="E24" s="37" t="s">
        <v>266</v>
      </c>
      <c r="F24" s="37" t="s">
        <v>267</v>
      </c>
      <c r="G24" s="37" t="s">
        <v>268</v>
      </c>
    </row>
    <row r="25" spans="1:7" s="34" customFormat="1" ht="75">
      <c r="A25" s="37" t="s">
        <v>269</v>
      </c>
      <c r="B25" s="37" t="s">
        <v>270</v>
      </c>
      <c r="C25" s="37" t="s">
        <v>271</v>
      </c>
      <c r="D25" s="37" t="s">
        <v>43</v>
      </c>
      <c r="E25" s="37" t="s">
        <v>272</v>
      </c>
      <c r="F25" s="37" t="s">
        <v>262</v>
      </c>
      <c r="G25" s="37" t="s">
        <v>273</v>
      </c>
    </row>
    <row r="26" spans="1:7" s="34" customFormat="1" ht="75">
      <c r="A26" s="37" t="s">
        <v>274</v>
      </c>
      <c r="B26" s="37" t="s">
        <v>275</v>
      </c>
      <c r="C26" s="37" t="s">
        <v>276</v>
      </c>
      <c r="D26" s="37" t="s">
        <v>43</v>
      </c>
      <c r="E26" s="37" t="s">
        <v>272</v>
      </c>
      <c r="F26" s="37" t="s">
        <v>262</v>
      </c>
      <c r="G26" s="37" t="s">
        <v>277</v>
      </c>
    </row>
    <row r="27" spans="1:7" s="34" customFormat="1" ht="30">
      <c r="A27" s="37" t="s">
        <v>72</v>
      </c>
      <c r="B27" s="37" t="s">
        <v>73</v>
      </c>
      <c r="C27" s="37" t="s">
        <v>74</v>
      </c>
      <c r="D27" s="37" t="s">
        <v>32</v>
      </c>
      <c r="E27" s="37" t="s">
        <v>33</v>
      </c>
      <c r="F27" s="37" t="s">
        <v>75</v>
      </c>
      <c r="G27" s="37" t="s">
        <v>32</v>
      </c>
    </row>
    <row r="28" spans="1:7" s="34" customFormat="1" ht="30">
      <c r="A28" s="37" t="s">
        <v>448</v>
      </c>
      <c r="B28" s="37" t="s">
        <v>449</v>
      </c>
      <c r="C28" s="37" t="s">
        <v>450</v>
      </c>
      <c r="D28" s="37" t="s">
        <v>32</v>
      </c>
      <c r="E28" s="37" t="s">
        <v>33</v>
      </c>
      <c r="F28" s="37" t="s">
        <v>75</v>
      </c>
      <c r="G28" s="37" t="s">
        <v>451</v>
      </c>
    </row>
    <row r="29" spans="1:7" s="34" customFormat="1" ht="15">
      <c r="A29" s="37" t="s">
        <v>76</v>
      </c>
      <c r="B29" s="37" t="s">
        <v>77</v>
      </c>
      <c r="C29" s="37" t="s">
        <v>78</v>
      </c>
      <c r="D29" s="37" t="s">
        <v>32</v>
      </c>
      <c r="E29" s="37" t="s">
        <v>33</v>
      </c>
      <c r="F29" s="37" t="s">
        <v>75</v>
      </c>
      <c r="G29" s="37" t="s">
        <v>32</v>
      </c>
    </row>
    <row r="30" spans="1:7" s="34" customFormat="1" ht="30">
      <c r="A30" s="37" t="s">
        <v>452</v>
      </c>
      <c r="B30" s="37" t="s">
        <v>453</v>
      </c>
      <c r="C30" s="37" t="s">
        <v>454</v>
      </c>
      <c r="D30" s="37" t="s">
        <v>32</v>
      </c>
      <c r="E30" s="37" t="s">
        <v>32</v>
      </c>
      <c r="F30" s="37" t="s">
        <v>75</v>
      </c>
      <c r="G30" s="37" t="s">
        <v>32</v>
      </c>
    </row>
    <row r="31" spans="1:7" s="34" customFormat="1" ht="30">
      <c r="A31" s="37" t="s">
        <v>88</v>
      </c>
      <c r="B31" s="37" t="s">
        <v>89</v>
      </c>
      <c r="C31" s="37" t="s">
        <v>90</v>
      </c>
      <c r="D31" s="37" t="s">
        <v>32</v>
      </c>
      <c r="E31" s="37" t="s">
        <v>33</v>
      </c>
      <c r="F31" s="37" t="s">
        <v>91</v>
      </c>
      <c r="G31" s="37" t="s">
        <v>32</v>
      </c>
    </row>
    <row r="32" spans="1:7" s="34" customFormat="1" ht="30">
      <c r="A32" s="37" t="s">
        <v>455</v>
      </c>
      <c r="B32" s="37" t="s">
        <v>456</v>
      </c>
      <c r="C32" s="37" t="s">
        <v>454</v>
      </c>
      <c r="D32" s="37" t="s">
        <v>32</v>
      </c>
      <c r="E32" s="37" t="s">
        <v>33</v>
      </c>
      <c r="F32" s="37" t="s">
        <v>75</v>
      </c>
      <c r="G32" s="37" t="s">
        <v>32</v>
      </c>
    </row>
    <row r="33" spans="1:7" s="34" customFormat="1" ht="75">
      <c r="A33" s="37" t="s">
        <v>40</v>
      </c>
      <c r="B33" s="37" t="s">
        <v>41</v>
      </c>
      <c r="C33" s="37" t="s">
        <v>42</v>
      </c>
      <c r="D33" s="37" t="s">
        <v>43</v>
      </c>
      <c r="E33" s="37" t="s">
        <v>44</v>
      </c>
      <c r="F33" s="37" t="s">
        <v>45</v>
      </c>
      <c r="G33" s="37" t="s">
        <v>46</v>
      </c>
    </row>
    <row r="34" spans="1:7" s="34" customFormat="1" ht="60">
      <c r="A34" s="37" t="s">
        <v>47</v>
      </c>
      <c r="B34" s="37" t="s">
        <v>48</v>
      </c>
      <c r="C34" s="37" t="s">
        <v>49</v>
      </c>
      <c r="D34" s="37" t="s">
        <v>32</v>
      </c>
      <c r="E34" s="37" t="s">
        <v>50</v>
      </c>
      <c r="F34" s="37" t="s">
        <v>51</v>
      </c>
      <c r="G34" s="37" t="s">
        <v>46</v>
      </c>
    </row>
    <row r="35" spans="1:7" s="34" customFormat="1" ht="30">
      <c r="A35" s="37" t="s">
        <v>483</v>
      </c>
      <c r="B35" s="37" t="s">
        <v>484</v>
      </c>
      <c r="C35" s="37" t="s">
        <v>49</v>
      </c>
      <c r="D35" s="37" t="s">
        <v>32</v>
      </c>
      <c r="E35" s="37" t="s">
        <v>32</v>
      </c>
      <c r="F35" s="37" t="s">
        <v>485</v>
      </c>
      <c r="G35" s="37" t="s">
        <v>46</v>
      </c>
    </row>
    <row r="36" spans="1:7" s="34" customFormat="1" ht="75">
      <c r="A36" s="37" t="s">
        <v>486</v>
      </c>
      <c r="B36" s="37" t="s">
        <v>487</v>
      </c>
      <c r="C36" s="37" t="s">
        <v>488</v>
      </c>
      <c r="D36" s="37" t="s">
        <v>43</v>
      </c>
      <c r="E36" s="37" t="s">
        <v>44</v>
      </c>
      <c r="F36" s="37" t="s">
        <v>489</v>
      </c>
      <c r="G36" s="37" t="s">
        <v>490</v>
      </c>
    </row>
    <row r="37" spans="1:7" s="34" customFormat="1" ht="75">
      <c r="A37" s="37" t="s">
        <v>1187</v>
      </c>
      <c r="B37" s="37" t="s">
        <v>52</v>
      </c>
      <c r="C37" s="37" t="s">
        <v>53</v>
      </c>
      <c r="D37" s="37" t="s">
        <v>43</v>
      </c>
      <c r="E37" s="37" t="s">
        <v>54</v>
      </c>
      <c r="F37" s="37" t="s">
        <v>55</v>
      </c>
      <c r="G37" s="37" t="s">
        <v>56</v>
      </c>
    </row>
    <row r="38" spans="1:7" s="34" customFormat="1" ht="75">
      <c r="A38" s="37" t="s">
        <v>566</v>
      </c>
      <c r="B38" s="37" t="s">
        <v>567</v>
      </c>
      <c r="C38" s="37" t="s">
        <v>568</v>
      </c>
      <c r="D38" s="37" t="s">
        <v>43</v>
      </c>
      <c r="E38" s="37" t="s">
        <v>569</v>
      </c>
      <c r="F38" s="37" t="s">
        <v>55</v>
      </c>
      <c r="G38" s="37" t="s">
        <v>570</v>
      </c>
    </row>
    <row r="39" spans="1:7" s="34" customFormat="1" ht="75">
      <c r="A39" s="37" t="s">
        <v>571</v>
      </c>
      <c r="B39" s="37" t="s">
        <v>572</v>
      </c>
      <c r="C39" s="37" t="s">
        <v>573</v>
      </c>
      <c r="D39" s="37" t="s">
        <v>43</v>
      </c>
      <c r="E39" s="37" t="s">
        <v>574</v>
      </c>
      <c r="F39" s="37" t="s">
        <v>55</v>
      </c>
      <c r="G39" s="37" t="s">
        <v>575</v>
      </c>
    </row>
    <row r="40" spans="1:7" s="34" customFormat="1" ht="75">
      <c r="A40" s="37" t="s">
        <v>576</v>
      </c>
      <c r="B40" s="37" t="s">
        <v>577</v>
      </c>
      <c r="C40" s="37" t="s">
        <v>578</v>
      </c>
      <c r="D40" s="37" t="s">
        <v>43</v>
      </c>
      <c r="E40" s="37" t="s">
        <v>579</v>
      </c>
      <c r="F40" s="37" t="s">
        <v>55</v>
      </c>
      <c r="G40" s="37" t="s">
        <v>580</v>
      </c>
    </row>
    <row r="41" spans="1:7" s="34" customFormat="1" ht="75">
      <c r="A41" s="37" t="s">
        <v>581</v>
      </c>
      <c r="B41" s="37" t="s">
        <v>567</v>
      </c>
      <c r="C41" s="37" t="s">
        <v>582</v>
      </c>
      <c r="D41" s="37" t="s">
        <v>43</v>
      </c>
      <c r="E41" s="37" t="s">
        <v>583</v>
      </c>
      <c r="F41" s="37" t="s">
        <v>55</v>
      </c>
      <c r="G41" s="37" t="s">
        <v>32</v>
      </c>
    </row>
    <row r="42" spans="1:7" s="34" customFormat="1" ht="75">
      <c r="A42" s="37" t="s">
        <v>584</v>
      </c>
      <c r="B42" s="37" t="s">
        <v>585</v>
      </c>
      <c r="C42" s="37" t="s">
        <v>586</v>
      </c>
      <c r="D42" s="37" t="s">
        <v>43</v>
      </c>
      <c r="E42" s="37" t="s">
        <v>32</v>
      </c>
      <c r="F42" s="37" t="s">
        <v>55</v>
      </c>
      <c r="G42" s="37" t="s">
        <v>587</v>
      </c>
    </row>
    <row r="43" spans="1:7" s="34" customFormat="1" ht="75">
      <c r="A43" s="37" t="s">
        <v>588</v>
      </c>
      <c r="B43" s="37" t="s">
        <v>589</v>
      </c>
      <c r="C43" s="37" t="s">
        <v>590</v>
      </c>
      <c r="D43" s="37" t="s">
        <v>43</v>
      </c>
      <c r="E43" s="37" t="s">
        <v>32</v>
      </c>
      <c r="F43" s="37" t="s">
        <v>55</v>
      </c>
      <c r="G43" s="37" t="s">
        <v>591</v>
      </c>
    </row>
    <row r="44" spans="1:7" s="34" customFormat="1" ht="75">
      <c r="A44" s="37" t="s">
        <v>592</v>
      </c>
      <c r="B44" s="37" t="s">
        <v>593</v>
      </c>
      <c r="C44" s="37" t="s">
        <v>594</v>
      </c>
      <c r="D44" s="37" t="s">
        <v>43</v>
      </c>
      <c r="E44" s="37" t="s">
        <v>32</v>
      </c>
      <c r="F44" s="37" t="s">
        <v>32</v>
      </c>
      <c r="G44" s="37" t="s">
        <v>32</v>
      </c>
    </row>
    <row r="45" spans="1:7" s="34" customFormat="1" ht="75">
      <c r="A45" s="37" t="s">
        <v>595</v>
      </c>
      <c r="B45" s="37" t="s">
        <v>596</v>
      </c>
      <c r="C45" s="37" t="s">
        <v>594</v>
      </c>
      <c r="D45" s="37" t="s">
        <v>43</v>
      </c>
      <c r="E45" s="37" t="s">
        <v>32</v>
      </c>
      <c r="F45" s="37" t="s">
        <v>55</v>
      </c>
      <c r="G45" s="37" t="s">
        <v>591</v>
      </c>
    </row>
    <row r="46" spans="1:7" s="34" customFormat="1" ht="45">
      <c r="A46" s="37" t="s">
        <v>597</v>
      </c>
      <c r="B46" s="37" t="s">
        <v>598</v>
      </c>
      <c r="C46" s="37" t="s">
        <v>599</v>
      </c>
      <c r="D46" s="37" t="s">
        <v>32</v>
      </c>
      <c r="E46" s="37" t="s">
        <v>32</v>
      </c>
      <c r="F46" s="37" t="s">
        <v>600</v>
      </c>
      <c r="G46" s="37" t="s">
        <v>601</v>
      </c>
    </row>
    <row r="47" spans="1:7" s="34" customFormat="1" ht="45">
      <c r="A47" s="37" t="s">
        <v>602</v>
      </c>
      <c r="B47" s="37" t="s">
        <v>603</v>
      </c>
      <c r="C47" s="37" t="s">
        <v>604</v>
      </c>
      <c r="D47" s="37" t="s">
        <v>32</v>
      </c>
      <c r="E47" s="37" t="s">
        <v>32</v>
      </c>
      <c r="F47" s="37" t="s">
        <v>605</v>
      </c>
      <c r="G47" s="37" t="s">
        <v>601</v>
      </c>
    </row>
    <row r="48" spans="1:7" s="34" customFormat="1" ht="75">
      <c r="A48" s="53" t="s">
        <v>1188</v>
      </c>
      <c r="B48" s="53" t="s">
        <v>1189</v>
      </c>
      <c r="C48" s="53" t="s">
        <v>1190</v>
      </c>
      <c r="D48" s="53" t="s">
        <v>43</v>
      </c>
      <c r="E48" s="53" t="s">
        <v>609</v>
      </c>
      <c r="F48" s="53" t="s">
        <v>1191</v>
      </c>
      <c r="G48" s="53" t="s">
        <v>1192</v>
      </c>
    </row>
    <row r="49" spans="1:7" s="34" customFormat="1" ht="75">
      <c r="A49" s="37" t="s">
        <v>606</v>
      </c>
      <c r="B49" s="37" t="s">
        <v>607</v>
      </c>
      <c r="C49" s="37" t="s">
        <v>608</v>
      </c>
      <c r="D49" s="37" t="s">
        <v>43</v>
      </c>
      <c r="E49" s="37" t="s">
        <v>609</v>
      </c>
      <c r="F49" s="37" t="s">
        <v>610</v>
      </c>
      <c r="G49" s="37" t="s">
        <v>611</v>
      </c>
    </row>
    <row r="50" spans="1:7" s="34" customFormat="1" ht="75">
      <c r="A50" s="37" t="s">
        <v>612</v>
      </c>
      <c r="B50" s="37" t="s">
        <v>613</v>
      </c>
      <c r="C50" s="37" t="s">
        <v>614</v>
      </c>
      <c r="D50" s="37" t="s">
        <v>43</v>
      </c>
      <c r="E50" s="37" t="s">
        <v>609</v>
      </c>
      <c r="F50" s="37" t="s">
        <v>615</v>
      </c>
      <c r="G50" s="37" t="s">
        <v>616</v>
      </c>
    </row>
    <row r="51" spans="1:7" s="34" customFormat="1" ht="75">
      <c r="A51" s="37" t="s">
        <v>57</v>
      </c>
      <c r="B51" s="37" t="s">
        <v>58</v>
      </c>
      <c r="C51" s="37" t="s">
        <v>59</v>
      </c>
      <c r="D51" s="37" t="s">
        <v>43</v>
      </c>
      <c r="E51" s="37" t="s">
        <v>60</v>
      </c>
      <c r="F51" s="37" t="s">
        <v>61</v>
      </c>
      <c r="G51" s="37" t="s">
        <v>32</v>
      </c>
    </row>
    <row r="52" spans="1:7" s="34" customFormat="1" ht="75">
      <c r="A52" s="37" t="s">
        <v>320</v>
      </c>
      <c r="B52" s="37" t="s">
        <v>617</v>
      </c>
      <c r="C52" s="37" t="s">
        <v>618</v>
      </c>
      <c r="D52" s="37" t="s">
        <v>43</v>
      </c>
      <c r="E52" s="37" t="s">
        <v>619</v>
      </c>
      <c r="F52" s="37" t="s">
        <v>55</v>
      </c>
      <c r="G52" s="37" t="s">
        <v>620</v>
      </c>
    </row>
    <row r="53" spans="1:7" s="34" customFormat="1" ht="45">
      <c r="A53" s="37" t="s">
        <v>621</v>
      </c>
      <c r="B53" s="37" t="s">
        <v>622</v>
      </c>
      <c r="C53" s="37" t="s">
        <v>623</v>
      </c>
      <c r="D53" s="37" t="s">
        <v>32</v>
      </c>
      <c r="E53" s="37" t="s">
        <v>32</v>
      </c>
      <c r="F53" s="37" t="s">
        <v>55</v>
      </c>
      <c r="G53" s="37" t="s">
        <v>32</v>
      </c>
    </row>
    <row r="54" spans="1:7" s="34" customFormat="1" ht="75">
      <c r="A54" s="37" t="s">
        <v>624</v>
      </c>
      <c r="B54" s="37" t="s">
        <v>625</v>
      </c>
      <c r="C54" s="37" t="s">
        <v>626</v>
      </c>
      <c r="D54" s="37" t="s">
        <v>43</v>
      </c>
      <c r="E54" s="37" t="s">
        <v>627</v>
      </c>
      <c r="F54" s="37" t="s">
        <v>65</v>
      </c>
      <c r="G54" s="37" t="s">
        <v>628</v>
      </c>
    </row>
    <row r="55" spans="1:7" s="34" customFormat="1" ht="75">
      <c r="A55" s="37" t="s">
        <v>86</v>
      </c>
      <c r="B55" s="37" t="s">
        <v>35</v>
      </c>
      <c r="C55" s="37" t="s">
        <v>87</v>
      </c>
      <c r="D55" s="37" t="s">
        <v>43</v>
      </c>
      <c r="E55" s="37" t="s">
        <v>64</v>
      </c>
      <c r="F55" s="37" t="s">
        <v>65</v>
      </c>
      <c r="G55" s="37" t="s">
        <v>66</v>
      </c>
    </row>
    <row r="56" spans="1:7" s="34" customFormat="1" ht="75">
      <c r="A56" s="37" t="s">
        <v>629</v>
      </c>
      <c r="B56" s="37" t="s">
        <v>35</v>
      </c>
      <c r="C56" s="37" t="s">
        <v>87</v>
      </c>
      <c r="D56" s="37" t="s">
        <v>43</v>
      </c>
      <c r="E56" s="37" t="s">
        <v>64</v>
      </c>
      <c r="F56" s="37" t="s">
        <v>65</v>
      </c>
      <c r="G56" s="37" t="s">
        <v>66</v>
      </c>
    </row>
    <row r="57" spans="1:7" s="34" customFormat="1" ht="75">
      <c r="A57" s="37" t="s">
        <v>630</v>
      </c>
      <c r="B57" s="37" t="s">
        <v>35</v>
      </c>
      <c r="C57" s="37" t="s">
        <v>87</v>
      </c>
      <c r="D57" s="37" t="s">
        <v>43</v>
      </c>
      <c r="E57" s="37" t="s">
        <v>64</v>
      </c>
      <c r="F57" s="37" t="s">
        <v>65</v>
      </c>
      <c r="G57" s="37" t="s">
        <v>66</v>
      </c>
    </row>
    <row r="58" spans="1:7" s="34" customFormat="1" ht="75">
      <c r="A58" s="37" t="s">
        <v>631</v>
      </c>
      <c r="B58" s="37" t="s">
        <v>63</v>
      </c>
      <c r="C58" s="37" t="s">
        <v>34</v>
      </c>
      <c r="D58" s="37" t="s">
        <v>43</v>
      </c>
      <c r="E58" s="37" t="s">
        <v>64</v>
      </c>
      <c r="F58" s="37" t="s">
        <v>65</v>
      </c>
      <c r="G58" s="37" t="s">
        <v>66</v>
      </c>
    </row>
    <row r="59" spans="1:7" s="34" customFormat="1" ht="75">
      <c r="A59" s="37" t="s">
        <v>632</v>
      </c>
      <c r="B59" s="37" t="s">
        <v>63</v>
      </c>
      <c r="C59" s="37" t="s">
        <v>34</v>
      </c>
      <c r="D59" s="37" t="s">
        <v>43</v>
      </c>
      <c r="E59" s="37" t="s">
        <v>64</v>
      </c>
      <c r="F59" s="37" t="s">
        <v>65</v>
      </c>
      <c r="G59" s="37" t="s">
        <v>66</v>
      </c>
    </row>
    <row r="60" spans="1:7" s="34" customFormat="1" ht="75">
      <c r="A60" s="37" t="s">
        <v>633</v>
      </c>
      <c r="B60" s="37" t="s">
        <v>35</v>
      </c>
      <c r="C60" s="37" t="s">
        <v>87</v>
      </c>
      <c r="D60" s="37" t="s">
        <v>43</v>
      </c>
      <c r="E60" s="37" t="s">
        <v>64</v>
      </c>
      <c r="F60" s="37" t="s">
        <v>65</v>
      </c>
      <c r="G60" s="37" t="s">
        <v>66</v>
      </c>
    </row>
    <row r="61" spans="1:7" s="34" customFormat="1" ht="75">
      <c r="A61" s="37" t="s">
        <v>62</v>
      </c>
      <c r="B61" s="37" t="s">
        <v>63</v>
      </c>
      <c r="C61" s="37" t="s">
        <v>34</v>
      </c>
      <c r="D61" s="37" t="s">
        <v>43</v>
      </c>
      <c r="E61" s="37" t="s">
        <v>64</v>
      </c>
      <c r="F61" s="37" t="s">
        <v>65</v>
      </c>
      <c r="G61" s="37" t="s">
        <v>66</v>
      </c>
    </row>
    <row r="62" spans="1:7" s="34" customFormat="1" ht="75">
      <c r="A62" s="37" t="s">
        <v>634</v>
      </c>
      <c r="B62" s="37" t="s">
        <v>63</v>
      </c>
      <c r="C62" s="37" t="s">
        <v>34</v>
      </c>
      <c r="D62" s="37" t="s">
        <v>43</v>
      </c>
      <c r="E62" s="37" t="s">
        <v>64</v>
      </c>
      <c r="F62" s="37" t="s">
        <v>65</v>
      </c>
      <c r="G62" s="37" t="s">
        <v>66</v>
      </c>
    </row>
    <row r="63" spans="1:7" s="34" customFormat="1" ht="75">
      <c r="A63" s="37" t="s">
        <v>635</v>
      </c>
      <c r="B63" s="37" t="s">
        <v>63</v>
      </c>
      <c r="C63" s="37" t="s">
        <v>34</v>
      </c>
      <c r="D63" s="37" t="s">
        <v>43</v>
      </c>
      <c r="E63" s="37" t="s">
        <v>64</v>
      </c>
      <c r="F63" s="37" t="s">
        <v>65</v>
      </c>
      <c r="G63" s="37" t="s">
        <v>66</v>
      </c>
    </row>
    <row r="64" spans="1:9" ht="15">
      <c r="A64" s="36" t="s">
        <v>123</v>
      </c>
      <c r="B64" s="36" t="s">
        <v>124</v>
      </c>
      <c r="C64" s="36" t="s">
        <v>125</v>
      </c>
      <c r="D64" s="36" t="s">
        <v>32</v>
      </c>
      <c r="E64" s="36" t="s">
        <v>32</v>
      </c>
      <c r="F64" s="36" t="s">
        <v>32</v>
      </c>
      <c r="G64" s="36" t="s">
        <v>32</v>
      </c>
      <c r="I64" s="34"/>
    </row>
    <row r="65" spans="1:7" ht="15">
      <c r="A65" s="36" t="s">
        <v>79</v>
      </c>
      <c r="B65" s="36" t="s">
        <v>80</v>
      </c>
      <c r="C65" s="36" t="s">
        <v>81</v>
      </c>
      <c r="D65" s="36" t="s">
        <v>82</v>
      </c>
      <c r="E65" s="36" t="s">
        <v>83</v>
      </c>
      <c r="F65" s="36" t="s">
        <v>84</v>
      </c>
      <c r="G65" s="36" t="s">
        <v>85</v>
      </c>
    </row>
    <row r="66" spans="1:7" ht="15">
      <c r="A66" s="36" t="s">
        <v>636</v>
      </c>
      <c r="B66" s="36" t="s">
        <v>129</v>
      </c>
      <c r="C66" s="36" t="s">
        <v>130</v>
      </c>
      <c r="D66" s="36" t="s">
        <v>131</v>
      </c>
      <c r="E66" s="36" t="s">
        <v>131</v>
      </c>
      <c r="F66" s="36" t="s">
        <v>130</v>
      </c>
      <c r="G66" s="36" t="s">
        <v>131</v>
      </c>
    </row>
    <row r="67" spans="1:7" ht="15">
      <c r="A67" s="36" t="s">
        <v>637</v>
      </c>
      <c r="B67" s="36" t="s">
        <v>129</v>
      </c>
      <c r="C67" s="36" t="s">
        <v>132</v>
      </c>
      <c r="D67" s="36" t="s">
        <v>131</v>
      </c>
      <c r="E67" s="36" t="s">
        <v>131</v>
      </c>
      <c r="F67" s="36" t="s">
        <v>132</v>
      </c>
      <c r="G67" s="36" t="s">
        <v>131</v>
      </c>
    </row>
    <row r="68" spans="1:7" ht="15">
      <c r="A68" s="36" t="s">
        <v>638</v>
      </c>
      <c r="B68" s="36" t="s">
        <v>129</v>
      </c>
      <c r="C68" s="36" t="s">
        <v>133</v>
      </c>
      <c r="D68" s="36" t="s">
        <v>131</v>
      </c>
      <c r="E68" s="36" t="s">
        <v>131</v>
      </c>
      <c r="F68" s="36" t="s">
        <v>133</v>
      </c>
      <c r="G68" s="36" t="s">
        <v>131</v>
      </c>
    </row>
    <row r="69" spans="1:7" ht="15">
      <c r="A69" s="36" t="s">
        <v>639</v>
      </c>
      <c r="B69" s="36" t="s">
        <v>129</v>
      </c>
      <c r="C69" s="36" t="s">
        <v>134</v>
      </c>
      <c r="D69" s="36" t="s">
        <v>131</v>
      </c>
      <c r="E69" s="36" t="s">
        <v>131</v>
      </c>
      <c r="F69" s="36" t="s">
        <v>134</v>
      </c>
      <c r="G69" s="36" t="s">
        <v>131</v>
      </c>
    </row>
    <row r="70" spans="1:7" ht="45">
      <c r="A70" s="36" t="s">
        <v>640</v>
      </c>
      <c r="B70" s="36" t="s">
        <v>129</v>
      </c>
      <c r="C70" s="36" t="s">
        <v>135</v>
      </c>
      <c r="D70" s="36" t="s">
        <v>131</v>
      </c>
      <c r="E70" s="36" t="s">
        <v>131</v>
      </c>
      <c r="F70" s="36" t="s">
        <v>135</v>
      </c>
      <c r="G70" s="36" t="s">
        <v>131</v>
      </c>
    </row>
    <row r="71" spans="1:7" ht="15">
      <c r="A71" s="36" t="s">
        <v>641</v>
      </c>
      <c r="B71" s="36" t="s">
        <v>129</v>
      </c>
      <c r="C71" s="36" t="s">
        <v>136</v>
      </c>
      <c r="D71" s="36" t="s">
        <v>131</v>
      </c>
      <c r="E71" s="36" t="s">
        <v>131</v>
      </c>
      <c r="F71" s="36" t="s">
        <v>136</v>
      </c>
      <c r="G71" s="36" t="s">
        <v>131</v>
      </c>
    </row>
    <row r="72" spans="1:7" ht="15">
      <c r="A72" s="36" t="s">
        <v>642</v>
      </c>
      <c r="B72" s="36" t="s">
        <v>129</v>
      </c>
      <c r="C72" s="36" t="s">
        <v>137</v>
      </c>
      <c r="D72" s="36" t="s">
        <v>131</v>
      </c>
      <c r="E72" s="36" t="s">
        <v>131</v>
      </c>
      <c r="F72" s="36" t="s">
        <v>137</v>
      </c>
      <c r="G72" s="36" t="s">
        <v>131</v>
      </c>
    </row>
    <row r="73" spans="1:7" ht="15">
      <c r="A73" s="36" t="s">
        <v>643</v>
      </c>
      <c r="B73" s="36" t="s">
        <v>129</v>
      </c>
      <c r="C73" s="36" t="s">
        <v>138</v>
      </c>
      <c r="D73" s="36" t="s">
        <v>131</v>
      </c>
      <c r="E73" s="36" t="s">
        <v>131</v>
      </c>
      <c r="F73" s="36" t="s">
        <v>138</v>
      </c>
      <c r="G73" s="36" t="s">
        <v>131</v>
      </c>
    </row>
    <row r="74" spans="1:7" ht="30">
      <c r="A74" s="36" t="s">
        <v>644</v>
      </c>
      <c r="B74" s="36" t="s">
        <v>129</v>
      </c>
      <c r="C74" s="36" t="s">
        <v>139</v>
      </c>
      <c r="D74" s="36" t="s">
        <v>131</v>
      </c>
      <c r="E74" s="36" t="s">
        <v>131</v>
      </c>
      <c r="F74" s="36" t="s">
        <v>139</v>
      </c>
      <c r="G74" s="36" t="s">
        <v>131</v>
      </c>
    </row>
    <row r="75" spans="1:7" ht="30">
      <c r="A75" s="36" t="s">
        <v>645</v>
      </c>
      <c r="B75" s="36" t="s">
        <v>129</v>
      </c>
      <c r="C75" s="36" t="s">
        <v>140</v>
      </c>
      <c r="D75" s="36" t="s">
        <v>131</v>
      </c>
      <c r="E75" s="36" t="s">
        <v>131</v>
      </c>
      <c r="F75" s="36" t="s">
        <v>140</v>
      </c>
      <c r="G75" s="36" t="s">
        <v>131</v>
      </c>
    </row>
    <row r="76" spans="1:7" ht="15">
      <c r="A76" s="36" t="s">
        <v>646</v>
      </c>
      <c r="B76" s="36" t="s">
        <v>129</v>
      </c>
      <c r="C76" s="36" t="s">
        <v>141</v>
      </c>
      <c r="D76" s="36" t="s">
        <v>131</v>
      </c>
      <c r="E76" s="36" t="s">
        <v>131</v>
      </c>
      <c r="F76" s="36" t="s">
        <v>141</v>
      </c>
      <c r="G76" s="36" t="s">
        <v>131</v>
      </c>
    </row>
    <row r="77" spans="1:7" ht="15">
      <c r="A77" s="36" t="s">
        <v>647</v>
      </c>
      <c r="B77" s="36" t="s">
        <v>129</v>
      </c>
      <c r="C77" s="36" t="s">
        <v>142</v>
      </c>
      <c r="D77" s="36" t="s">
        <v>131</v>
      </c>
      <c r="E77" s="36" t="s">
        <v>131</v>
      </c>
      <c r="F77" s="36" t="s">
        <v>142</v>
      </c>
      <c r="G77" s="36" t="s">
        <v>131</v>
      </c>
    </row>
    <row r="78" spans="1:7" ht="30">
      <c r="A78" s="36" t="s">
        <v>648</v>
      </c>
      <c r="B78" s="36" t="s">
        <v>129</v>
      </c>
      <c r="C78" s="36" t="s">
        <v>143</v>
      </c>
      <c r="D78" s="36" t="s">
        <v>131</v>
      </c>
      <c r="E78" s="36" t="s">
        <v>131</v>
      </c>
      <c r="F78" s="36" t="s">
        <v>143</v>
      </c>
      <c r="G78" s="36" t="s">
        <v>131</v>
      </c>
    </row>
    <row r="79" spans="1:7" ht="120">
      <c r="A79" s="36" t="s">
        <v>649</v>
      </c>
      <c r="B79" s="36" t="s">
        <v>129</v>
      </c>
      <c r="C79" s="36" t="s">
        <v>144</v>
      </c>
      <c r="D79" s="36" t="s">
        <v>131</v>
      </c>
      <c r="E79" s="36" t="s">
        <v>131</v>
      </c>
      <c r="F79" s="36" t="s">
        <v>144</v>
      </c>
      <c r="G79" s="36" t="s">
        <v>131</v>
      </c>
    </row>
    <row r="80" spans="1:7" ht="45">
      <c r="A80" s="36" t="s">
        <v>650</v>
      </c>
      <c r="B80" s="36" t="s">
        <v>129</v>
      </c>
      <c r="C80" s="36" t="s">
        <v>145</v>
      </c>
      <c r="D80" s="36" t="s">
        <v>131</v>
      </c>
      <c r="E80" s="36" t="s">
        <v>131</v>
      </c>
      <c r="F80" s="36" t="s">
        <v>145</v>
      </c>
      <c r="G80" s="36" t="s">
        <v>131</v>
      </c>
    </row>
    <row r="81" spans="1:7" ht="15">
      <c r="A81" s="36" t="s">
        <v>651</v>
      </c>
      <c r="B81" s="36" t="s">
        <v>146</v>
      </c>
      <c r="C81" s="36" t="s">
        <v>147</v>
      </c>
      <c r="D81" s="36" t="s">
        <v>131</v>
      </c>
      <c r="E81" s="36" t="s">
        <v>131</v>
      </c>
      <c r="F81" s="36" t="s">
        <v>147</v>
      </c>
      <c r="G81" s="36" t="s">
        <v>131</v>
      </c>
    </row>
    <row r="82" spans="1:7" ht="60">
      <c r="A82" s="36" t="s">
        <v>652</v>
      </c>
      <c r="B82" s="36" t="s">
        <v>146</v>
      </c>
      <c r="C82" s="36" t="s">
        <v>148</v>
      </c>
      <c r="D82" s="36" t="s">
        <v>131</v>
      </c>
      <c r="E82" s="36" t="s">
        <v>131</v>
      </c>
      <c r="F82" s="36" t="s">
        <v>148</v>
      </c>
      <c r="G82" s="36" t="s">
        <v>131</v>
      </c>
    </row>
    <row r="83" spans="1:7" ht="15">
      <c r="A83" s="36" t="s">
        <v>653</v>
      </c>
      <c r="B83" s="36" t="s">
        <v>146</v>
      </c>
      <c r="C83" s="36" t="s">
        <v>149</v>
      </c>
      <c r="D83" s="36" t="s">
        <v>131</v>
      </c>
      <c r="E83" s="36" t="s">
        <v>131</v>
      </c>
      <c r="F83" s="36" t="s">
        <v>149</v>
      </c>
      <c r="G83" s="36" t="s">
        <v>131</v>
      </c>
    </row>
    <row r="84" spans="1:7" ht="15">
      <c r="A84" s="36" t="s">
        <v>654</v>
      </c>
      <c r="B84" s="36" t="s">
        <v>146</v>
      </c>
      <c r="C84" s="36" t="s">
        <v>150</v>
      </c>
      <c r="D84" s="36" t="s">
        <v>131</v>
      </c>
      <c r="E84" s="36" t="s">
        <v>131</v>
      </c>
      <c r="F84" s="36" t="s">
        <v>150</v>
      </c>
      <c r="G84" s="36" t="s">
        <v>131</v>
      </c>
    </row>
    <row r="85" spans="1:7" ht="30">
      <c r="A85" s="36" t="s">
        <v>655</v>
      </c>
      <c r="B85" s="36" t="s">
        <v>164</v>
      </c>
      <c r="C85" s="36" t="s">
        <v>180</v>
      </c>
      <c r="D85" s="36" t="s">
        <v>131</v>
      </c>
      <c r="E85" s="36" t="s">
        <v>131</v>
      </c>
      <c r="F85" s="36" t="s">
        <v>180</v>
      </c>
      <c r="G85" s="36" t="s">
        <v>131</v>
      </c>
    </row>
    <row r="86" spans="1:7" ht="75">
      <c r="A86" s="36" t="s">
        <v>656</v>
      </c>
      <c r="B86" s="36" t="s">
        <v>164</v>
      </c>
      <c r="C86" s="36" t="s">
        <v>181</v>
      </c>
      <c r="D86" s="36" t="s">
        <v>131</v>
      </c>
      <c r="E86" s="36" t="s">
        <v>131</v>
      </c>
      <c r="F86" s="36" t="s">
        <v>181</v>
      </c>
      <c r="G86" s="36" t="s">
        <v>131</v>
      </c>
    </row>
    <row r="87" spans="1:7" ht="30">
      <c r="A87" s="36" t="s">
        <v>657</v>
      </c>
      <c r="B87" s="36" t="s">
        <v>164</v>
      </c>
      <c r="C87" s="36" t="s">
        <v>182</v>
      </c>
      <c r="D87" s="36" t="s">
        <v>131</v>
      </c>
      <c r="E87" s="36" t="s">
        <v>131</v>
      </c>
      <c r="F87" s="36" t="s">
        <v>182</v>
      </c>
      <c r="G87" s="36" t="s">
        <v>131</v>
      </c>
    </row>
    <row r="88" spans="1:7" ht="15">
      <c r="A88" s="36" t="s">
        <v>658</v>
      </c>
      <c r="B88" s="36" t="s">
        <v>177</v>
      </c>
      <c r="C88" s="36" t="s">
        <v>183</v>
      </c>
      <c r="D88" s="36" t="s">
        <v>131</v>
      </c>
      <c r="E88" s="36" t="s">
        <v>183</v>
      </c>
      <c r="F88" s="36" t="s">
        <v>183</v>
      </c>
      <c r="G88" s="36" t="s">
        <v>131</v>
      </c>
    </row>
    <row r="89" spans="1:7" ht="15">
      <c r="A89" s="36" t="s">
        <v>659</v>
      </c>
      <c r="B89" s="36" t="s">
        <v>177</v>
      </c>
      <c r="C89" s="36" t="s">
        <v>184</v>
      </c>
      <c r="D89" s="36" t="s">
        <v>131</v>
      </c>
      <c r="E89" s="36" t="s">
        <v>184</v>
      </c>
      <c r="F89" s="36" t="s">
        <v>184</v>
      </c>
      <c r="G89" s="36" t="s">
        <v>131</v>
      </c>
    </row>
    <row r="90" spans="1:7" ht="45">
      <c r="A90" s="36" t="s">
        <v>660</v>
      </c>
      <c r="B90" s="36" t="s">
        <v>177</v>
      </c>
      <c r="C90" s="36" t="s">
        <v>185</v>
      </c>
      <c r="D90" s="36" t="s">
        <v>131</v>
      </c>
      <c r="E90" s="36" t="s">
        <v>185</v>
      </c>
      <c r="F90" s="36" t="s">
        <v>185</v>
      </c>
      <c r="G90" s="36" t="s">
        <v>131</v>
      </c>
    </row>
    <row r="91" spans="1:7" ht="15">
      <c r="A91" s="36" t="s">
        <v>661</v>
      </c>
      <c r="B91" s="36" t="s">
        <v>177</v>
      </c>
      <c r="C91" s="36" t="s">
        <v>186</v>
      </c>
      <c r="D91" s="36" t="s">
        <v>131</v>
      </c>
      <c r="E91" s="36" t="s">
        <v>186</v>
      </c>
      <c r="F91" s="36" t="s">
        <v>186</v>
      </c>
      <c r="G91" s="36" t="s">
        <v>131</v>
      </c>
    </row>
    <row r="92" spans="1:7" ht="30">
      <c r="A92" s="36" t="s">
        <v>662</v>
      </c>
      <c r="B92" s="36" t="s">
        <v>177</v>
      </c>
      <c r="C92" s="36" t="s">
        <v>187</v>
      </c>
      <c r="D92" s="36" t="s">
        <v>131</v>
      </c>
      <c r="E92" s="36" t="s">
        <v>187</v>
      </c>
      <c r="F92" s="36" t="s">
        <v>187</v>
      </c>
      <c r="G92" s="36" t="s">
        <v>131</v>
      </c>
    </row>
    <row r="93" spans="1:7" ht="135">
      <c r="A93" s="36" t="s">
        <v>663</v>
      </c>
      <c r="B93" s="36" t="s">
        <v>177</v>
      </c>
      <c r="C93" s="36" t="s">
        <v>188</v>
      </c>
      <c r="D93" s="36" t="s">
        <v>131</v>
      </c>
      <c r="E93" s="36" t="s">
        <v>188</v>
      </c>
      <c r="F93" s="36" t="s">
        <v>188</v>
      </c>
      <c r="G93" s="36" t="s">
        <v>131</v>
      </c>
    </row>
    <row r="94" spans="1:7" ht="45">
      <c r="A94" s="36" t="s">
        <v>664</v>
      </c>
      <c r="B94" s="36" t="s">
        <v>177</v>
      </c>
      <c r="C94" s="36" t="s">
        <v>189</v>
      </c>
      <c r="D94" s="36" t="s">
        <v>131</v>
      </c>
      <c r="E94" s="36" t="s">
        <v>189</v>
      </c>
      <c r="F94" s="36" t="s">
        <v>189</v>
      </c>
      <c r="G94" s="36" t="s">
        <v>131</v>
      </c>
    </row>
    <row r="95" spans="1:7" ht="30">
      <c r="A95" s="36" t="s">
        <v>665</v>
      </c>
      <c r="B95" s="36" t="s">
        <v>177</v>
      </c>
      <c r="C95" s="36" t="s">
        <v>190</v>
      </c>
      <c r="D95" s="36" t="s">
        <v>131</v>
      </c>
      <c r="E95" s="36" t="s">
        <v>190</v>
      </c>
      <c r="F95" s="36" t="s">
        <v>190</v>
      </c>
      <c r="G95" s="36" t="s">
        <v>131</v>
      </c>
    </row>
    <row r="96" spans="1:7" ht="15">
      <c r="A96" s="36" t="s">
        <v>666</v>
      </c>
      <c r="B96" s="36" t="s">
        <v>177</v>
      </c>
      <c r="C96" s="36" t="s">
        <v>191</v>
      </c>
      <c r="D96" s="36" t="s">
        <v>131</v>
      </c>
      <c r="E96" s="36" t="s">
        <v>191</v>
      </c>
      <c r="F96" s="36" t="s">
        <v>191</v>
      </c>
      <c r="G96" s="36" t="s">
        <v>131</v>
      </c>
    </row>
    <row r="97" spans="1:7" ht="15">
      <c r="A97" s="36" t="s">
        <v>667</v>
      </c>
      <c r="B97" s="36" t="s">
        <v>177</v>
      </c>
      <c r="C97" s="36" t="s">
        <v>192</v>
      </c>
      <c r="D97" s="36" t="s">
        <v>131</v>
      </c>
      <c r="E97" s="36" t="s">
        <v>192</v>
      </c>
      <c r="F97" s="36" t="s">
        <v>192</v>
      </c>
      <c r="G97" s="36" t="s">
        <v>131</v>
      </c>
    </row>
    <row r="98" spans="1:7" ht="75">
      <c r="A98" s="36" t="s">
        <v>668</v>
      </c>
      <c r="B98" s="36" t="s">
        <v>177</v>
      </c>
      <c r="C98" s="36" t="s">
        <v>193</v>
      </c>
      <c r="D98" s="36" t="s">
        <v>131</v>
      </c>
      <c r="E98" s="36" t="s">
        <v>193</v>
      </c>
      <c r="F98" s="36" t="s">
        <v>193</v>
      </c>
      <c r="G98" s="36" t="s">
        <v>131</v>
      </c>
    </row>
    <row r="99" spans="1:7" ht="15">
      <c r="A99" s="36" t="s">
        <v>669</v>
      </c>
      <c r="B99" s="36" t="s">
        <v>194</v>
      </c>
      <c r="C99" s="36" t="s">
        <v>195</v>
      </c>
      <c r="D99" s="36" t="s">
        <v>131</v>
      </c>
      <c r="E99" s="36" t="s">
        <v>131</v>
      </c>
      <c r="F99" s="36" t="s">
        <v>195</v>
      </c>
      <c r="G99" s="36" t="s">
        <v>131</v>
      </c>
    </row>
    <row r="100" spans="1:7" ht="30">
      <c r="A100" s="36" t="s">
        <v>670</v>
      </c>
      <c r="B100" s="36" t="s">
        <v>194</v>
      </c>
      <c r="C100" s="36" t="s">
        <v>196</v>
      </c>
      <c r="D100" s="36" t="s">
        <v>131</v>
      </c>
      <c r="E100" s="36" t="s">
        <v>131</v>
      </c>
      <c r="F100" s="36" t="s">
        <v>196</v>
      </c>
      <c r="G100" s="36" t="s">
        <v>131</v>
      </c>
    </row>
    <row r="101" spans="1:7" ht="15">
      <c r="A101" s="36" t="s">
        <v>671</v>
      </c>
      <c r="B101" s="36" t="s">
        <v>194</v>
      </c>
      <c r="C101" s="36" t="s">
        <v>197</v>
      </c>
      <c r="D101" s="36" t="s">
        <v>131</v>
      </c>
      <c r="E101" s="36" t="s">
        <v>131</v>
      </c>
      <c r="F101" s="36" t="s">
        <v>197</v>
      </c>
      <c r="G101" s="36" t="s">
        <v>131</v>
      </c>
    </row>
    <row r="102" spans="1:7" ht="15">
      <c r="A102" s="36" t="s">
        <v>672</v>
      </c>
      <c r="B102" s="36" t="s">
        <v>194</v>
      </c>
      <c r="C102" s="36" t="s">
        <v>198</v>
      </c>
      <c r="D102" s="36" t="s">
        <v>131</v>
      </c>
      <c r="E102" s="36" t="s">
        <v>131</v>
      </c>
      <c r="F102" s="36" t="s">
        <v>198</v>
      </c>
      <c r="G102" s="36" t="s">
        <v>131</v>
      </c>
    </row>
    <row r="103" spans="1:7" ht="15">
      <c r="A103" s="36" t="s">
        <v>673</v>
      </c>
      <c r="B103" s="36" t="s">
        <v>194</v>
      </c>
      <c r="C103" s="36" t="s">
        <v>199</v>
      </c>
      <c r="D103" s="36" t="s">
        <v>131</v>
      </c>
      <c r="E103" s="36" t="s">
        <v>131</v>
      </c>
      <c r="F103" s="36" t="s">
        <v>199</v>
      </c>
      <c r="G103" s="36" t="s">
        <v>131</v>
      </c>
    </row>
    <row r="104" spans="1:7" ht="30">
      <c r="A104" s="36" t="s">
        <v>674</v>
      </c>
      <c r="B104" s="36" t="s">
        <v>194</v>
      </c>
      <c r="C104" s="36" t="s">
        <v>200</v>
      </c>
      <c r="D104" s="36" t="s">
        <v>131</v>
      </c>
      <c r="E104" s="36" t="s">
        <v>131</v>
      </c>
      <c r="F104" s="36" t="s">
        <v>200</v>
      </c>
      <c r="G104" s="36" t="s">
        <v>131</v>
      </c>
    </row>
    <row r="105" spans="1:7" ht="15">
      <c r="A105" s="36" t="s">
        <v>675</v>
      </c>
      <c r="B105" s="36" t="s">
        <v>194</v>
      </c>
      <c r="C105" s="36" t="s">
        <v>201</v>
      </c>
      <c r="D105" s="36" t="s">
        <v>131</v>
      </c>
      <c r="E105" s="36" t="s">
        <v>131</v>
      </c>
      <c r="F105" s="36" t="s">
        <v>201</v>
      </c>
      <c r="G105" s="36" t="s">
        <v>131</v>
      </c>
    </row>
    <row r="106" spans="1:7" ht="15">
      <c r="A106" s="36" t="s">
        <v>676</v>
      </c>
      <c r="B106" s="36" t="s">
        <v>194</v>
      </c>
      <c r="C106" s="36" t="s">
        <v>202</v>
      </c>
      <c r="D106" s="36" t="s">
        <v>131</v>
      </c>
      <c r="E106" s="36" t="s">
        <v>131</v>
      </c>
      <c r="F106" s="36" t="s">
        <v>202</v>
      </c>
      <c r="G106" s="36" t="s">
        <v>131</v>
      </c>
    </row>
    <row r="107" spans="1:7" ht="30">
      <c r="A107" s="36" t="s">
        <v>677</v>
      </c>
      <c r="B107" s="36" t="s">
        <v>194</v>
      </c>
      <c r="C107" s="36" t="s">
        <v>203</v>
      </c>
      <c r="D107" s="36" t="s">
        <v>131</v>
      </c>
      <c r="E107" s="36" t="s">
        <v>131</v>
      </c>
      <c r="F107" s="36" t="s">
        <v>203</v>
      </c>
      <c r="G107" s="36" t="s">
        <v>131</v>
      </c>
    </row>
    <row r="108" spans="1:7" ht="30">
      <c r="A108" s="36" t="s">
        <v>678</v>
      </c>
      <c r="B108" s="36" t="s">
        <v>194</v>
      </c>
      <c r="C108" s="36" t="s">
        <v>204</v>
      </c>
      <c r="D108" s="36" t="s">
        <v>131</v>
      </c>
      <c r="E108" s="36" t="s">
        <v>131</v>
      </c>
      <c r="F108" s="36" t="s">
        <v>204</v>
      </c>
      <c r="G108" s="36" t="s">
        <v>131</v>
      </c>
    </row>
    <row r="109" spans="1:7" ht="30">
      <c r="A109" s="36" t="s">
        <v>679</v>
      </c>
      <c r="B109" s="36" t="s">
        <v>205</v>
      </c>
      <c r="C109" s="36" t="s">
        <v>206</v>
      </c>
      <c r="D109" s="36" t="s">
        <v>131</v>
      </c>
      <c r="E109" s="36" t="s">
        <v>131</v>
      </c>
      <c r="F109" s="36" t="s">
        <v>206</v>
      </c>
      <c r="G109" s="36" t="s">
        <v>131</v>
      </c>
    </row>
    <row r="110" spans="1:7" ht="30">
      <c r="A110" s="36" t="s">
        <v>680</v>
      </c>
      <c r="B110" s="36" t="s">
        <v>205</v>
      </c>
      <c r="C110" s="36" t="s">
        <v>207</v>
      </c>
      <c r="D110" s="36" t="s">
        <v>131</v>
      </c>
      <c r="E110" s="36" t="s">
        <v>131</v>
      </c>
      <c r="F110" s="36" t="s">
        <v>207</v>
      </c>
      <c r="G110" s="36" t="s">
        <v>131</v>
      </c>
    </row>
    <row r="111" spans="1:7" ht="45">
      <c r="A111" s="36" t="s">
        <v>681</v>
      </c>
      <c r="B111" s="36" t="s">
        <v>205</v>
      </c>
      <c r="C111" s="36" t="s">
        <v>208</v>
      </c>
      <c r="D111" s="36" t="s">
        <v>131</v>
      </c>
      <c r="E111" s="36" t="s">
        <v>131</v>
      </c>
      <c r="F111" s="36" t="s">
        <v>208</v>
      </c>
      <c r="G111" s="36" t="s">
        <v>131</v>
      </c>
    </row>
    <row r="112" spans="1:7" ht="15">
      <c r="A112" s="36" t="s">
        <v>682</v>
      </c>
      <c r="B112" s="36" t="s">
        <v>205</v>
      </c>
      <c r="C112" s="36" t="s">
        <v>209</v>
      </c>
      <c r="D112" s="36" t="s">
        <v>131</v>
      </c>
      <c r="E112" s="36" t="s">
        <v>131</v>
      </c>
      <c r="F112" s="36" t="s">
        <v>209</v>
      </c>
      <c r="G112" s="36" t="s">
        <v>131</v>
      </c>
    </row>
    <row r="113" spans="1:7" ht="15">
      <c r="A113" s="36" t="s">
        <v>683</v>
      </c>
      <c r="B113" s="36" t="s">
        <v>205</v>
      </c>
      <c r="C113" s="36" t="s">
        <v>210</v>
      </c>
      <c r="D113" s="36" t="s">
        <v>131</v>
      </c>
      <c r="E113" s="36" t="s">
        <v>131</v>
      </c>
      <c r="F113" s="36" t="s">
        <v>210</v>
      </c>
      <c r="G113" s="36" t="s">
        <v>131</v>
      </c>
    </row>
    <row r="114" spans="1:7" ht="15">
      <c r="A114" s="36" t="s">
        <v>684</v>
      </c>
      <c r="B114" s="36" t="s">
        <v>205</v>
      </c>
      <c r="C114" s="36" t="s">
        <v>211</v>
      </c>
      <c r="D114" s="36" t="s">
        <v>131</v>
      </c>
      <c r="E114" s="36" t="s">
        <v>131</v>
      </c>
      <c r="F114" s="36" t="s">
        <v>211</v>
      </c>
      <c r="G114" s="36" t="s">
        <v>131</v>
      </c>
    </row>
    <row r="115" spans="1:7" ht="30">
      <c r="A115" s="36" t="s">
        <v>685</v>
      </c>
      <c r="B115" s="36" t="s">
        <v>205</v>
      </c>
      <c r="C115" s="36" t="s">
        <v>212</v>
      </c>
      <c r="D115" s="36" t="s">
        <v>131</v>
      </c>
      <c r="E115" s="36" t="s">
        <v>131</v>
      </c>
      <c r="F115" s="36" t="s">
        <v>212</v>
      </c>
      <c r="G115" s="36" t="s">
        <v>131</v>
      </c>
    </row>
    <row r="116" spans="1:7" ht="30">
      <c r="A116" s="36" t="s">
        <v>686</v>
      </c>
      <c r="B116" s="36" t="s">
        <v>205</v>
      </c>
      <c r="C116" s="36" t="s">
        <v>213</v>
      </c>
      <c r="D116" s="36" t="s">
        <v>131</v>
      </c>
      <c r="E116" s="36" t="s">
        <v>131</v>
      </c>
      <c r="F116" s="36" t="s">
        <v>213</v>
      </c>
      <c r="G116" s="36" t="s">
        <v>131</v>
      </c>
    </row>
    <row r="117" spans="1:7" ht="15">
      <c r="A117" s="36" t="s">
        <v>687</v>
      </c>
      <c r="B117" s="36" t="s">
        <v>205</v>
      </c>
      <c r="C117" s="36" t="s">
        <v>214</v>
      </c>
      <c r="D117" s="36" t="s">
        <v>131</v>
      </c>
      <c r="E117" s="36" t="s">
        <v>131</v>
      </c>
      <c r="F117" s="36" t="s">
        <v>214</v>
      </c>
      <c r="G117" s="36" t="s">
        <v>131</v>
      </c>
    </row>
    <row r="118" spans="1:7" ht="45">
      <c r="A118" s="36" t="s">
        <v>688</v>
      </c>
      <c r="B118" s="36" t="s">
        <v>205</v>
      </c>
      <c r="C118" s="36" t="s">
        <v>215</v>
      </c>
      <c r="D118" s="36" t="s">
        <v>131</v>
      </c>
      <c r="E118" s="36" t="s">
        <v>131</v>
      </c>
      <c r="F118" s="36" t="s">
        <v>215</v>
      </c>
      <c r="G118" s="36" t="s">
        <v>131</v>
      </c>
    </row>
    <row r="119" spans="1:7" ht="30">
      <c r="A119" s="36" t="s">
        <v>689</v>
      </c>
      <c r="B119" s="36" t="s">
        <v>205</v>
      </c>
      <c r="C119" s="36" t="s">
        <v>216</v>
      </c>
      <c r="D119" s="36" t="s">
        <v>131</v>
      </c>
      <c r="E119" s="36" t="s">
        <v>131</v>
      </c>
      <c r="F119" s="36" t="s">
        <v>216</v>
      </c>
      <c r="G119" s="36" t="s">
        <v>131</v>
      </c>
    </row>
    <row r="120" spans="1:7" ht="15">
      <c r="A120" s="36" t="s">
        <v>690</v>
      </c>
      <c r="B120" s="36" t="s">
        <v>205</v>
      </c>
      <c r="C120" s="36" t="s">
        <v>217</v>
      </c>
      <c r="D120" s="36" t="s">
        <v>131</v>
      </c>
      <c r="E120" s="36" t="s">
        <v>131</v>
      </c>
      <c r="F120" s="36" t="s">
        <v>217</v>
      </c>
      <c r="G120" s="36" t="s">
        <v>131</v>
      </c>
    </row>
    <row r="121" spans="1:7" ht="15">
      <c r="A121" s="36" t="s">
        <v>691</v>
      </c>
      <c r="B121" s="36" t="s">
        <v>205</v>
      </c>
      <c r="C121" s="36" t="s">
        <v>218</v>
      </c>
      <c r="D121" s="36" t="s">
        <v>131</v>
      </c>
      <c r="E121" s="36" t="s">
        <v>131</v>
      </c>
      <c r="F121" s="36" t="s">
        <v>218</v>
      </c>
      <c r="G121" s="36" t="s">
        <v>131</v>
      </c>
    </row>
    <row r="122" spans="1:7" ht="30">
      <c r="A122" s="36" t="s">
        <v>692</v>
      </c>
      <c r="B122" s="36" t="s">
        <v>205</v>
      </c>
      <c r="C122" s="36" t="s">
        <v>219</v>
      </c>
      <c r="D122" s="36" t="s">
        <v>131</v>
      </c>
      <c r="E122" s="36" t="s">
        <v>131</v>
      </c>
      <c r="F122" s="36" t="s">
        <v>219</v>
      </c>
      <c r="G122" s="36" t="s">
        <v>131</v>
      </c>
    </row>
    <row r="123" spans="1:7" ht="15">
      <c r="A123" s="36" t="s">
        <v>693</v>
      </c>
      <c r="B123" s="36" t="s">
        <v>205</v>
      </c>
      <c r="C123" s="36" t="s">
        <v>220</v>
      </c>
      <c r="D123" s="36" t="s">
        <v>131</v>
      </c>
      <c r="E123" s="36" t="s">
        <v>131</v>
      </c>
      <c r="F123" s="36" t="s">
        <v>220</v>
      </c>
      <c r="G123" s="36" t="s">
        <v>131</v>
      </c>
    </row>
    <row r="124" spans="1:7" ht="15">
      <c r="A124" s="36" t="s">
        <v>694</v>
      </c>
      <c r="B124" s="36" t="s">
        <v>205</v>
      </c>
      <c r="C124" s="36" t="s">
        <v>221</v>
      </c>
      <c r="D124" s="36" t="s">
        <v>131</v>
      </c>
      <c r="E124" s="36" t="s">
        <v>131</v>
      </c>
      <c r="F124" s="36" t="s">
        <v>221</v>
      </c>
      <c r="G124" s="36" t="s">
        <v>131</v>
      </c>
    </row>
    <row r="125" spans="1:7" ht="90">
      <c r="A125" s="36" t="s">
        <v>695</v>
      </c>
      <c r="B125" s="36" t="s">
        <v>205</v>
      </c>
      <c r="C125" s="36" t="s">
        <v>222</v>
      </c>
      <c r="D125" s="36" t="s">
        <v>131</v>
      </c>
      <c r="E125" s="36" t="s">
        <v>131</v>
      </c>
      <c r="F125" s="36" t="s">
        <v>222</v>
      </c>
      <c r="G125" s="36" t="s">
        <v>131</v>
      </c>
    </row>
    <row r="126" spans="1:7" ht="60">
      <c r="A126" s="36" t="s">
        <v>696</v>
      </c>
      <c r="B126" s="36" t="s">
        <v>205</v>
      </c>
      <c r="C126" s="36" t="s">
        <v>223</v>
      </c>
      <c r="D126" s="36" t="s">
        <v>131</v>
      </c>
      <c r="E126" s="36" t="s">
        <v>131</v>
      </c>
      <c r="F126" s="36" t="s">
        <v>223</v>
      </c>
      <c r="G126" s="36" t="s">
        <v>131</v>
      </c>
    </row>
    <row r="127" spans="1:7" ht="15">
      <c r="A127" s="36" t="s">
        <v>697</v>
      </c>
      <c r="B127" s="36" t="s">
        <v>224</v>
      </c>
      <c r="C127" s="36" t="s">
        <v>218</v>
      </c>
      <c r="D127" s="36" t="s">
        <v>131</v>
      </c>
      <c r="E127" s="36" t="s">
        <v>131</v>
      </c>
      <c r="F127" s="36" t="s">
        <v>218</v>
      </c>
      <c r="G127" s="36" t="s">
        <v>131</v>
      </c>
    </row>
    <row r="128" spans="1:7" ht="15">
      <c r="A128" s="36" t="s">
        <v>698</v>
      </c>
      <c r="B128" s="36" t="s">
        <v>224</v>
      </c>
      <c r="C128" s="36" t="s">
        <v>225</v>
      </c>
      <c r="D128" s="36" t="s">
        <v>131</v>
      </c>
      <c r="E128" s="36" t="s">
        <v>131</v>
      </c>
      <c r="F128" s="36" t="s">
        <v>225</v>
      </c>
      <c r="G128" s="36" t="s">
        <v>131</v>
      </c>
    </row>
    <row r="129" spans="1:7" ht="15">
      <c r="A129" s="36" t="s">
        <v>699</v>
      </c>
      <c r="B129" s="36" t="s">
        <v>224</v>
      </c>
      <c r="C129" s="36" t="s">
        <v>226</v>
      </c>
      <c r="D129" s="36" t="s">
        <v>131</v>
      </c>
      <c r="E129" s="36" t="s">
        <v>131</v>
      </c>
      <c r="F129" s="36" t="s">
        <v>226</v>
      </c>
      <c r="G129" s="36" t="s">
        <v>131</v>
      </c>
    </row>
    <row r="130" spans="1:7" ht="15">
      <c r="A130" s="36" t="s">
        <v>700</v>
      </c>
      <c r="B130" s="36" t="s">
        <v>224</v>
      </c>
      <c r="C130" s="36" t="s">
        <v>227</v>
      </c>
      <c r="D130" s="36" t="s">
        <v>131</v>
      </c>
      <c r="E130" s="36" t="s">
        <v>131</v>
      </c>
      <c r="F130" s="36" t="s">
        <v>227</v>
      </c>
      <c r="G130" s="36" t="s">
        <v>131</v>
      </c>
    </row>
    <row r="131" spans="1:7" ht="45">
      <c r="A131" s="36" t="s">
        <v>701</v>
      </c>
      <c r="B131" s="36" t="s">
        <v>224</v>
      </c>
      <c r="C131" s="36" t="s">
        <v>228</v>
      </c>
      <c r="D131" s="36" t="s">
        <v>131</v>
      </c>
      <c r="E131" s="36" t="s">
        <v>131</v>
      </c>
      <c r="F131" s="36" t="s">
        <v>228</v>
      </c>
      <c r="G131" s="36" t="s">
        <v>131</v>
      </c>
    </row>
    <row r="132" spans="1:7" ht="15">
      <c r="A132" s="36" t="s">
        <v>702</v>
      </c>
      <c r="B132" s="36" t="s">
        <v>224</v>
      </c>
      <c r="C132" s="36" t="s">
        <v>229</v>
      </c>
      <c r="D132" s="36" t="s">
        <v>131</v>
      </c>
      <c r="E132" s="36" t="s">
        <v>131</v>
      </c>
      <c r="F132" s="36" t="s">
        <v>229</v>
      </c>
      <c r="G132" s="36" t="s">
        <v>131</v>
      </c>
    </row>
    <row r="133" spans="1:7" ht="15">
      <c r="A133" s="36" t="s">
        <v>703</v>
      </c>
      <c r="B133" s="36" t="s">
        <v>224</v>
      </c>
      <c r="C133" s="36" t="s">
        <v>230</v>
      </c>
      <c r="D133" s="36" t="s">
        <v>131</v>
      </c>
      <c r="E133" s="36" t="s">
        <v>131</v>
      </c>
      <c r="F133" s="36" t="s">
        <v>230</v>
      </c>
      <c r="G133" s="36" t="s">
        <v>131</v>
      </c>
    </row>
    <row r="134" spans="1:7" ht="45">
      <c r="A134" s="36" t="s">
        <v>704</v>
      </c>
      <c r="B134" s="36" t="s">
        <v>224</v>
      </c>
      <c r="C134" s="36" t="s">
        <v>231</v>
      </c>
      <c r="D134" s="36" t="s">
        <v>131</v>
      </c>
      <c r="E134" s="36" t="s">
        <v>131</v>
      </c>
      <c r="F134" s="36" t="s">
        <v>231</v>
      </c>
      <c r="G134" s="36" t="s">
        <v>131</v>
      </c>
    </row>
    <row r="135" spans="1:7" ht="45">
      <c r="A135" s="36" t="s">
        <v>705</v>
      </c>
      <c r="B135" s="36" t="s">
        <v>224</v>
      </c>
      <c r="C135" s="36" t="s">
        <v>232</v>
      </c>
      <c r="D135" s="36" t="s">
        <v>131</v>
      </c>
      <c r="E135" s="36" t="s">
        <v>131</v>
      </c>
      <c r="F135" s="36" t="s">
        <v>232</v>
      </c>
      <c r="G135" s="36" t="s">
        <v>131</v>
      </c>
    </row>
    <row r="136" spans="1:7" ht="15">
      <c r="A136" s="36" t="s">
        <v>706</v>
      </c>
      <c r="B136" s="36" t="s">
        <v>224</v>
      </c>
      <c r="C136" s="36" t="s">
        <v>233</v>
      </c>
      <c r="D136" s="36" t="s">
        <v>131</v>
      </c>
      <c r="E136" s="36" t="s">
        <v>131</v>
      </c>
      <c r="F136" s="36" t="s">
        <v>233</v>
      </c>
      <c r="G136" s="36" t="s">
        <v>131</v>
      </c>
    </row>
    <row r="137" spans="1:7" ht="15">
      <c r="A137" s="36" t="s">
        <v>707</v>
      </c>
      <c r="B137" s="36" t="s">
        <v>234</v>
      </c>
      <c r="C137" s="36" t="s">
        <v>235</v>
      </c>
      <c r="D137" s="36" t="s">
        <v>131</v>
      </c>
      <c r="E137" s="36" t="s">
        <v>131</v>
      </c>
      <c r="F137" s="36" t="s">
        <v>235</v>
      </c>
      <c r="G137" s="36" t="s">
        <v>131</v>
      </c>
    </row>
    <row r="138" spans="1:7" ht="15">
      <c r="A138" s="36" t="s">
        <v>708</v>
      </c>
      <c r="B138" s="36" t="s">
        <v>234</v>
      </c>
      <c r="C138" s="36" t="s">
        <v>236</v>
      </c>
      <c r="D138" s="36" t="s">
        <v>131</v>
      </c>
      <c r="E138" s="36" t="s">
        <v>131</v>
      </c>
      <c r="F138" s="36" t="s">
        <v>236</v>
      </c>
      <c r="G138" s="36" t="s">
        <v>131</v>
      </c>
    </row>
    <row r="139" spans="1:7" ht="15">
      <c r="A139" s="36" t="s">
        <v>709</v>
      </c>
      <c r="B139" s="36" t="s">
        <v>234</v>
      </c>
      <c r="C139" s="36" t="s">
        <v>237</v>
      </c>
      <c r="D139" s="36" t="s">
        <v>131</v>
      </c>
      <c r="E139" s="36" t="s">
        <v>131</v>
      </c>
      <c r="F139" s="36" t="s">
        <v>237</v>
      </c>
      <c r="G139" s="36" t="s">
        <v>131</v>
      </c>
    </row>
    <row r="140" spans="1:7" ht="15">
      <c r="A140" s="36" t="s">
        <v>710</v>
      </c>
      <c r="B140" s="36" t="s">
        <v>234</v>
      </c>
      <c r="C140" s="36" t="s">
        <v>238</v>
      </c>
      <c r="D140" s="36" t="s">
        <v>131</v>
      </c>
      <c r="E140" s="36" t="s">
        <v>131</v>
      </c>
      <c r="F140" s="36" t="s">
        <v>238</v>
      </c>
      <c r="G140" s="36" t="s">
        <v>131</v>
      </c>
    </row>
    <row r="141" spans="1:7" ht="30">
      <c r="A141" s="36" t="s">
        <v>711</v>
      </c>
      <c r="B141" s="36" t="s">
        <v>234</v>
      </c>
      <c r="C141" s="36" t="s">
        <v>239</v>
      </c>
      <c r="D141" s="36" t="s">
        <v>131</v>
      </c>
      <c r="E141" s="36" t="s">
        <v>131</v>
      </c>
      <c r="F141" s="36" t="s">
        <v>239</v>
      </c>
      <c r="G141" s="36" t="s">
        <v>131</v>
      </c>
    </row>
    <row r="142" spans="1:7" ht="15">
      <c r="A142" s="36" t="s">
        <v>712</v>
      </c>
      <c r="B142" s="36" t="s">
        <v>234</v>
      </c>
      <c r="C142" s="36" t="s">
        <v>240</v>
      </c>
      <c r="D142" s="36" t="s">
        <v>131</v>
      </c>
      <c r="E142" s="36" t="s">
        <v>131</v>
      </c>
      <c r="F142" s="36" t="s">
        <v>240</v>
      </c>
      <c r="G142" s="36" t="s">
        <v>131</v>
      </c>
    </row>
    <row r="143" spans="1:7" ht="30">
      <c r="A143" s="36" t="s">
        <v>713</v>
      </c>
      <c r="B143" s="36" t="s">
        <v>234</v>
      </c>
      <c r="C143" s="36" t="s">
        <v>241</v>
      </c>
      <c r="D143" s="36" t="s">
        <v>131</v>
      </c>
      <c r="E143" s="36" t="s">
        <v>131</v>
      </c>
      <c r="F143" s="36" t="s">
        <v>241</v>
      </c>
      <c r="G143" s="36" t="s">
        <v>131</v>
      </c>
    </row>
    <row r="144" spans="1:7" ht="15">
      <c r="A144" s="36" t="s">
        <v>714</v>
      </c>
      <c r="B144" s="36" t="s">
        <v>234</v>
      </c>
      <c r="C144" s="36" t="s">
        <v>242</v>
      </c>
      <c r="D144" s="36" t="s">
        <v>131</v>
      </c>
      <c r="E144" s="36" t="s">
        <v>131</v>
      </c>
      <c r="F144" s="36" t="s">
        <v>242</v>
      </c>
      <c r="G144" s="36" t="s">
        <v>131</v>
      </c>
    </row>
    <row r="145" spans="1:7" ht="30">
      <c r="A145" s="36" t="s">
        <v>715</v>
      </c>
      <c r="B145" s="36" t="s">
        <v>234</v>
      </c>
      <c r="C145" s="36" t="s">
        <v>243</v>
      </c>
      <c r="D145" s="36" t="s">
        <v>131</v>
      </c>
      <c r="E145" s="36" t="s">
        <v>131</v>
      </c>
      <c r="F145" s="36" t="s">
        <v>243</v>
      </c>
      <c r="G145" s="36" t="s">
        <v>131</v>
      </c>
    </row>
    <row r="146" spans="1:7" ht="15">
      <c r="A146" s="36" t="s">
        <v>716</v>
      </c>
      <c r="B146" s="36" t="s">
        <v>278</v>
      </c>
      <c r="C146" s="36" t="s">
        <v>279</v>
      </c>
      <c r="D146" s="36" t="s">
        <v>131</v>
      </c>
      <c r="E146" s="36" t="s">
        <v>131</v>
      </c>
      <c r="F146" s="36" t="s">
        <v>279</v>
      </c>
      <c r="G146" s="36" t="s">
        <v>131</v>
      </c>
    </row>
    <row r="147" spans="1:7" ht="30">
      <c r="A147" s="36" t="s">
        <v>717</v>
      </c>
      <c r="B147" s="36" t="s">
        <v>278</v>
      </c>
      <c r="C147" s="36" t="s">
        <v>280</v>
      </c>
      <c r="D147" s="36" t="s">
        <v>131</v>
      </c>
      <c r="E147" s="36" t="s">
        <v>131</v>
      </c>
      <c r="F147" s="36" t="s">
        <v>280</v>
      </c>
      <c r="G147" s="36" t="s">
        <v>131</v>
      </c>
    </row>
    <row r="148" spans="1:7" ht="15">
      <c r="A148" s="36" t="s">
        <v>718</v>
      </c>
      <c r="B148" s="36" t="s">
        <v>278</v>
      </c>
      <c r="C148" s="36" t="s">
        <v>227</v>
      </c>
      <c r="D148" s="36" t="s">
        <v>131</v>
      </c>
      <c r="E148" s="36" t="s">
        <v>131</v>
      </c>
      <c r="F148" s="36" t="s">
        <v>227</v>
      </c>
      <c r="G148" s="36" t="s">
        <v>131</v>
      </c>
    </row>
    <row r="149" spans="1:7" ht="30">
      <c r="A149" s="36" t="s">
        <v>719</v>
      </c>
      <c r="B149" s="36" t="s">
        <v>278</v>
      </c>
      <c r="C149" s="36" t="s">
        <v>281</v>
      </c>
      <c r="D149" s="36" t="s">
        <v>131</v>
      </c>
      <c r="E149" s="36" t="s">
        <v>131</v>
      </c>
      <c r="F149" s="36" t="s">
        <v>281</v>
      </c>
      <c r="G149" s="36" t="s">
        <v>131</v>
      </c>
    </row>
    <row r="150" spans="1:7" ht="15">
      <c r="A150" s="36" t="s">
        <v>720</v>
      </c>
      <c r="B150" s="36" t="s">
        <v>278</v>
      </c>
      <c r="C150" s="36" t="s">
        <v>282</v>
      </c>
      <c r="D150" s="36" t="s">
        <v>131</v>
      </c>
      <c r="E150" s="36" t="s">
        <v>131</v>
      </c>
      <c r="F150" s="36" t="s">
        <v>282</v>
      </c>
      <c r="G150" s="36" t="s">
        <v>131</v>
      </c>
    </row>
    <row r="151" spans="1:7" ht="15">
      <c r="A151" s="36" t="s">
        <v>721</v>
      </c>
      <c r="B151" s="36" t="s">
        <v>278</v>
      </c>
      <c r="C151" s="36" t="s">
        <v>283</v>
      </c>
      <c r="D151" s="36" t="s">
        <v>131</v>
      </c>
      <c r="E151" s="36" t="s">
        <v>131</v>
      </c>
      <c r="F151" s="36" t="s">
        <v>283</v>
      </c>
      <c r="G151" s="36" t="s">
        <v>131</v>
      </c>
    </row>
    <row r="152" spans="1:7" ht="15">
      <c r="A152" s="36" t="s">
        <v>722</v>
      </c>
      <c r="B152" s="36" t="s">
        <v>278</v>
      </c>
      <c r="C152" s="36" t="s">
        <v>284</v>
      </c>
      <c r="D152" s="36" t="s">
        <v>131</v>
      </c>
      <c r="E152" s="36" t="s">
        <v>131</v>
      </c>
      <c r="F152" s="36" t="s">
        <v>284</v>
      </c>
      <c r="G152" s="36" t="s">
        <v>131</v>
      </c>
    </row>
    <row r="153" spans="1:7" ht="15">
      <c r="A153" s="36" t="s">
        <v>723</v>
      </c>
      <c r="B153" s="36" t="s">
        <v>278</v>
      </c>
      <c r="C153" s="36" t="s">
        <v>285</v>
      </c>
      <c r="D153" s="36" t="s">
        <v>131</v>
      </c>
      <c r="E153" s="36" t="s">
        <v>131</v>
      </c>
      <c r="F153" s="36" t="s">
        <v>285</v>
      </c>
      <c r="G153" s="36" t="s">
        <v>131</v>
      </c>
    </row>
    <row r="154" spans="1:7" ht="15">
      <c r="A154" s="36" t="s">
        <v>724</v>
      </c>
      <c r="B154" s="36" t="s">
        <v>278</v>
      </c>
      <c r="C154" s="36" t="s">
        <v>286</v>
      </c>
      <c r="D154" s="36" t="s">
        <v>131</v>
      </c>
      <c r="E154" s="36" t="s">
        <v>131</v>
      </c>
      <c r="F154" s="36" t="s">
        <v>286</v>
      </c>
      <c r="G154" s="36" t="s">
        <v>131</v>
      </c>
    </row>
    <row r="155" spans="1:7" ht="30">
      <c r="A155" s="36" t="s">
        <v>725</v>
      </c>
      <c r="B155" s="36" t="s">
        <v>278</v>
      </c>
      <c r="C155" s="36" t="s">
        <v>287</v>
      </c>
      <c r="D155" s="36" t="s">
        <v>131</v>
      </c>
      <c r="E155" s="36" t="s">
        <v>131</v>
      </c>
      <c r="F155" s="36" t="s">
        <v>287</v>
      </c>
      <c r="G155" s="36" t="s">
        <v>131</v>
      </c>
    </row>
    <row r="156" spans="1:7" ht="45">
      <c r="A156" s="36" t="s">
        <v>726</v>
      </c>
      <c r="B156" s="36" t="s">
        <v>278</v>
      </c>
      <c r="C156" s="36" t="s">
        <v>288</v>
      </c>
      <c r="D156" s="36" t="s">
        <v>131</v>
      </c>
      <c r="E156" s="36" t="s">
        <v>131</v>
      </c>
      <c r="F156" s="36" t="s">
        <v>288</v>
      </c>
      <c r="G156" s="36" t="s">
        <v>131</v>
      </c>
    </row>
    <row r="157" spans="1:7" ht="15">
      <c r="A157" s="36" t="s">
        <v>727</v>
      </c>
      <c r="B157" s="36" t="s">
        <v>278</v>
      </c>
      <c r="C157" s="36" t="s">
        <v>289</v>
      </c>
      <c r="D157" s="36" t="s">
        <v>131</v>
      </c>
      <c r="E157" s="36" t="s">
        <v>131</v>
      </c>
      <c r="F157" s="36" t="s">
        <v>289</v>
      </c>
      <c r="G157" s="36" t="s">
        <v>131</v>
      </c>
    </row>
    <row r="158" spans="1:7" ht="15">
      <c r="A158" s="36" t="s">
        <v>728</v>
      </c>
      <c r="B158" s="36" t="s">
        <v>278</v>
      </c>
      <c r="C158" s="36" t="s">
        <v>290</v>
      </c>
      <c r="D158" s="36" t="s">
        <v>131</v>
      </c>
      <c r="E158" s="36" t="s">
        <v>131</v>
      </c>
      <c r="F158" s="36" t="s">
        <v>290</v>
      </c>
      <c r="G158" s="36" t="s">
        <v>131</v>
      </c>
    </row>
    <row r="159" spans="1:7" ht="30">
      <c r="A159" s="36" t="s">
        <v>729</v>
      </c>
      <c r="B159" s="36" t="s">
        <v>278</v>
      </c>
      <c r="C159" s="36" t="s">
        <v>291</v>
      </c>
      <c r="D159" s="36" t="s">
        <v>131</v>
      </c>
      <c r="E159" s="36" t="s">
        <v>131</v>
      </c>
      <c r="F159" s="36" t="s">
        <v>291</v>
      </c>
      <c r="G159" s="36" t="s">
        <v>131</v>
      </c>
    </row>
    <row r="160" spans="1:7" ht="30">
      <c r="A160" s="36" t="s">
        <v>730</v>
      </c>
      <c r="B160" s="36" t="s">
        <v>278</v>
      </c>
      <c r="C160" s="36" t="s">
        <v>292</v>
      </c>
      <c r="D160" s="36" t="s">
        <v>131</v>
      </c>
      <c r="E160" s="36" t="s">
        <v>131</v>
      </c>
      <c r="F160" s="36" t="s">
        <v>292</v>
      </c>
      <c r="G160" s="36" t="s">
        <v>131</v>
      </c>
    </row>
    <row r="161" spans="1:7" ht="30">
      <c r="A161" s="36" t="s">
        <v>731</v>
      </c>
      <c r="B161" s="36" t="s">
        <v>278</v>
      </c>
      <c r="C161" s="36" t="s">
        <v>293</v>
      </c>
      <c r="D161" s="36" t="s">
        <v>131</v>
      </c>
      <c r="E161" s="36" t="s">
        <v>131</v>
      </c>
      <c r="F161" s="36" t="s">
        <v>293</v>
      </c>
      <c r="G161" s="36" t="s">
        <v>131</v>
      </c>
    </row>
    <row r="162" spans="1:7" ht="30">
      <c r="A162" s="36" t="s">
        <v>732</v>
      </c>
      <c r="B162" s="36" t="s">
        <v>278</v>
      </c>
      <c r="C162" s="36" t="s">
        <v>294</v>
      </c>
      <c r="D162" s="36" t="s">
        <v>131</v>
      </c>
      <c r="E162" s="36" t="s">
        <v>131</v>
      </c>
      <c r="F162" s="36" t="s">
        <v>294</v>
      </c>
      <c r="G162" s="36" t="s">
        <v>131</v>
      </c>
    </row>
    <row r="163" spans="1:7" ht="15">
      <c r="A163" s="36" t="s">
        <v>733</v>
      </c>
      <c r="B163" s="36" t="s">
        <v>278</v>
      </c>
      <c r="C163" s="36" t="s">
        <v>295</v>
      </c>
      <c r="D163" s="36" t="s">
        <v>131</v>
      </c>
      <c r="E163" s="36" t="s">
        <v>131</v>
      </c>
      <c r="F163" s="36" t="s">
        <v>295</v>
      </c>
      <c r="G163" s="36" t="s">
        <v>131</v>
      </c>
    </row>
    <row r="164" spans="1:7" ht="30">
      <c r="A164" s="36" t="s">
        <v>734</v>
      </c>
      <c r="B164" s="36" t="s">
        <v>278</v>
      </c>
      <c r="C164" s="36" t="s">
        <v>296</v>
      </c>
      <c r="D164" s="36" t="s">
        <v>131</v>
      </c>
      <c r="E164" s="36" t="s">
        <v>131</v>
      </c>
      <c r="F164" s="36" t="s">
        <v>296</v>
      </c>
      <c r="G164" s="36" t="s">
        <v>131</v>
      </c>
    </row>
    <row r="165" spans="1:7" ht="15">
      <c r="A165" s="36" t="s">
        <v>735</v>
      </c>
      <c r="B165" s="36" t="s">
        <v>278</v>
      </c>
      <c r="C165" s="36" t="s">
        <v>297</v>
      </c>
      <c r="D165" s="36" t="s">
        <v>131</v>
      </c>
      <c r="E165" s="36" t="s">
        <v>131</v>
      </c>
      <c r="F165" s="36" t="s">
        <v>297</v>
      </c>
      <c r="G165" s="36" t="s">
        <v>131</v>
      </c>
    </row>
    <row r="166" spans="1:7" ht="15">
      <c r="A166" s="36" t="s">
        <v>736</v>
      </c>
      <c r="B166" s="36" t="s">
        <v>278</v>
      </c>
      <c r="C166" s="36" t="s">
        <v>298</v>
      </c>
      <c r="D166" s="36" t="s">
        <v>131</v>
      </c>
      <c r="E166" s="36" t="s">
        <v>131</v>
      </c>
      <c r="F166" s="36" t="s">
        <v>298</v>
      </c>
      <c r="G166" s="36" t="s">
        <v>131</v>
      </c>
    </row>
    <row r="167" spans="1:7" ht="30">
      <c r="A167" s="36" t="s">
        <v>737</v>
      </c>
      <c r="B167" s="36" t="s">
        <v>278</v>
      </c>
      <c r="C167" s="36" t="s">
        <v>299</v>
      </c>
      <c r="D167" s="36" t="s">
        <v>131</v>
      </c>
      <c r="E167" s="36" t="s">
        <v>131</v>
      </c>
      <c r="F167" s="36" t="s">
        <v>299</v>
      </c>
      <c r="G167" s="36" t="s">
        <v>131</v>
      </c>
    </row>
    <row r="168" spans="1:7" ht="15">
      <c r="A168" s="36" t="s">
        <v>738</v>
      </c>
      <c r="B168" s="36" t="s">
        <v>278</v>
      </c>
      <c r="C168" s="36" t="s">
        <v>300</v>
      </c>
      <c r="D168" s="36" t="s">
        <v>131</v>
      </c>
      <c r="E168" s="36" t="s">
        <v>131</v>
      </c>
      <c r="F168" s="36" t="s">
        <v>300</v>
      </c>
      <c r="G168" s="36" t="s">
        <v>131</v>
      </c>
    </row>
    <row r="169" spans="1:7" ht="15">
      <c r="A169" s="36" t="s">
        <v>739</v>
      </c>
      <c r="B169" s="36" t="s">
        <v>301</v>
      </c>
      <c r="C169" s="36" t="s">
        <v>302</v>
      </c>
      <c r="D169" s="36" t="s">
        <v>131</v>
      </c>
      <c r="E169" s="36" t="s">
        <v>131</v>
      </c>
      <c r="F169" s="36" t="s">
        <v>302</v>
      </c>
      <c r="G169" s="36" t="s">
        <v>131</v>
      </c>
    </row>
    <row r="170" spans="1:7" ht="15">
      <c r="A170" s="36" t="s">
        <v>740</v>
      </c>
      <c r="B170" s="36" t="s">
        <v>301</v>
      </c>
      <c r="C170" s="36" t="s">
        <v>303</v>
      </c>
      <c r="D170" s="36" t="s">
        <v>131</v>
      </c>
      <c r="E170" s="36" t="s">
        <v>131</v>
      </c>
      <c r="F170" s="36" t="s">
        <v>303</v>
      </c>
      <c r="G170" s="36" t="s">
        <v>131</v>
      </c>
    </row>
    <row r="171" spans="1:7" ht="30">
      <c r="A171" s="36" t="s">
        <v>741</v>
      </c>
      <c r="B171" s="36" t="s">
        <v>301</v>
      </c>
      <c r="C171" s="36" t="s">
        <v>207</v>
      </c>
      <c r="D171" s="36" t="s">
        <v>131</v>
      </c>
      <c r="E171" s="36" t="s">
        <v>131</v>
      </c>
      <c r="F171" s="36" t="s">
        <v>207</v>
      </c>
      <c r="G171" s="36" t="s">
        <v>131</v>
      </c>
    </row>
    <row r="172" spans="1:7" ht="15">
      <c r="A172" s="36" t="s">
        <v>742</v>
      </c>
      <c r="B172" s="36" t="s">
        <v>301</v>
      </c>
      <c r="C172" s="36" t="s">
        <v>304</v>
      </c>
      <c r="D172" s="36" t="s">
        <v>131</v>
      </c>
      <c r="E172" s="36" t="s">
        <v>131</v>
      </c>
      <c r="F172" s="36" t="s">
        <v>304</v>
      </c>
      <c r="G172" s="36" t="s">
        <v>131</v>
      </c>
    </row>
    <row r="173" spans="1:7" ht="15">
      <c r="A173" s="36" t="s">
        <v>743</v>
      </c>
      <c r="B173" s="36" t="s">
        <v>301</v>
      </c>
      <c r="C173" s="36" t="s">
        <v>305</v>
      </c>
      <c r="D173" s="36" t="s">
        <v>131</v>
      </c>
      <c r="E173" s="36" t="s">
        <v>131</v>
      </c>
      <c r="F173" s="36" t="s">
        <v>305</v>
      </c>
      <c r="G173" s="36" t="s">
        <v>131</v>
      </c>
    </row>
    <row r="174" spans="1:7" ht="15">
      <c r="A174" s="36" t="s">
        <v>744</v>
      </c>
      <c r="B174" s="36" t="s">
        <v>301</v>
      </c>
      <c r="C174" s="36" t="s">
        <v>306</v>
      </c>
      <c r="D174" s="36" t="s">
        <v>131</v>
      </c>
      <c r="E174" s="36" t="s">
        <v>131</v>
      </c>
      <c r="F174" s="36" t="s">
        <v>306</v>
      </c>
      <c r="G174" s="36" t="s">
        <v>131</v>
      </c>
    </row>
    <row r="175" spans="1:7" ht="15">
      <c r="A175" s="36" t="s">
        <v>745</v>
      </c>
      <c r="B175" s="36" t="s">
        <v>301</v>
      </c>
      <c r="C175" s="36" t="s">
        <v>307</v>
      </c>
      <c r="D175" s="36" t="s">
        <v>131</v>
      </c>
      <c r="E175" s="36" t="s">
        <v>131</v>
      </c>
      <c r="F175" s="36" t="s">
        <v>307</v>
      </c>
      <c r="G175" s="36" t="s">
        <v>131</v>
      </c>
    </row>
    <row r="176" spans="1:7" ht="15">
      <c r="A176" s="36" t="s">
        <v>746</v>
      </c>
      <c r="B176" s="36" t="s">
        <v>301</v>
      </c>
      <c r="C176" s="36" t="s">
        <v>308</v>
      </c>
      <c r="D176" s="36" t="s">
        <v>131</v>
      </c>
      <c r="E176" s="36" t="s">
        <v>131</v>
      </c>
      <c r="F176" s="36" t="s">
        <v>308</v>
      </c>
      <c r="G176" s="36" t="s">
        <v>131</v>
      </c>
    </row>
    <row r="177" spans="1:7" ht="15">
      <c r="A177" s="36" t="s">
        <v>747</v>
      </c>
      <c r="B177" s="36" t="s">
        <v>301</v>
      </c>
      <c r="C177" s="36" t="s">
        <v>309</v>
      </c>
      <c r="D177" s="36" t="s">
        <v>131</v>
      </c>
      <c r="E177" s="36" t="s">
        <v>131</v>
      </c>
      <c r="F177" s="36" t="s">
        <v>309</v>
      </c>
      <c r="G177" s="36" t="s">
        <v>131</v>
      </c>
    </row>
    <row r="178" spans="1:7" ht="15">
      <c r="A178" s="36" t="s">
        <v>748</v>
      </c>
      <c r="B178" s="36" t="s">
        <v>310</v>
      </c>
      <c r="C178" s="36" t="s">
        <v>210</v>
      </c>
      <c r="D178" s="36" t="s">
        <v>131</v>
      </c>
      <c r="E178" s="36" t="s">
        <v>131</v>
      </c>
      <c r="F178" s="36" t="s">
        <v>210</v>
      </c>
      <c r="G178" s="36" t="s">
        <v>131</v>
      </c>
    </row>
    <row r="179" spans="1:7" ht="15">
      <c r="A179" s="36" t="s">
        <v>749</v>
      </c>
      <c r="B179" s="36" t="s">
        <v>310</v>
      </c>
      <c r="C179" s="36" t="s">
        <v>311</v>
      </c>
      <c r="D179" s="36" t="s">
        <v>131</v>
      </c>
      <c r="E179" s="36" t="s">
        <v>131</v>
      </c>
      <c r="F179" s="36" t="s">
        <v>311</v>
      </c>
      <c r="G179" s="36" t="s">
        <v>131</v>
      </c>
    </row>
    <row r="180" spans="1:7" ht="15">
      <c r="A180" s="36" t="s">
        <v>750</v>
      </c>
      <c r="B180" s="36" t="s">
        <v>310</v>
      </c>
      <c r="C180" s="36" t="s">
        <v>312</v>
      </c>
      <c r="D180" s="36" t="s">
        <v>131</v>
      </c>
      <c r="E180" s="36" t="s">
        <v>131</v>
      </c>
      <c r="F180" s="36" t="s">
        <v>312</v>
      </c>
      <c r="G180" s="36" t="s">
        <v>131</v>
      </c>
    </row>
    <row r="181" spans="1:7" ht="30">
      <c r="A181" s="36" t="s">
        <v>751</v>
      </c>
      <c r="B181" s="36" t="s">
        <v>310</v>
      </c>
      <c r="C181" s="36" t="s">
        <v>313</v>
      </c>
      <c r="D181" s="36" t="s">
        <v>131</v>
      </c>
      <c r="E181" s="36" t="s">
        <v>131</v>
      </c>
      <c r="F181" s="36" t="s">
        <v>313</v>
      </c>
      <c r="G181" s="36" t="s">
        <v>131</v>
      </c>
    </row>
    <row r="182" spans="1:7" ht="30">
      <c r="A182" s="36" t="s">
        <v>752</v>
      </c>
      <c r="B182" s="36" t="s">
        <v>310</v>
      </c>
      <c r="C182" s="36" t="s">
        <v>314</v>
      </c>
      <c r="D182" s="36" t="s">
        <v>131</v>
      </c>
      <c r="E182" s="36" t="s">
        <v>131</v>
      </c>
      <c r="F182" s="36" t="s">
        <v>314</v>
      </c>
      <c r="G182" s="36" t="s">
        <v>131</v>
      </c>
    </row>
    <row r="183" spans="1:7" ht="15">
      <c r="A183" s="36" t="s">
        <v>753</v>
      </c>
      <c r="B183" s="36" t="s">
        <v>310</v>
      </c>
      <c r="C183" s="36" t="s">
        <v>315</v>
      </c>
      <c r="D183" s="36" t="s">
        <v>131</v>
      </c>
      <c r="E183" s="36" t="s">
        <v>131</v>
      </c>
      <c r="F183" s="36" t="s">
        <v>315</v>
      </c>
      <c r="G183" s="36" t="s">
        <v>131</v>
      </c>
    </row>
    <row r="184" spans="1:7" ht="90">
      <c r="A184" s="36" t="s">
        <v>754</v>
      </c>
      <c r="B184" s="36" t="s">
        <v>310</v>
      </c>
      <c r="C184" s="36" t="s">
        <v>316</v>
      </c>
      <c r="D184" s="36" t="s">
        <v>131</v>
      </c>
      <c r="E184" s="36" t="s">
        <v>131</v>
      </c>
      <c r="F184" s="36" t="s">
        <v>316</v>
      </c>
      <c r="G184" s="36" t="s">
        <v>131</v>
      </c>
    </row>
    <row r="185" spans="1:7" ht="60">
      <c r="A185" s="36" t="s">
        <v>755</v>
      </c>
      <c r="B185" s="36" t="s">
        <v>310</v>
      </c>
      <c r="C185" s="36" t="s">
        <v>317</v>
      </c>
      <c r="D185" s="36" t="s">
        <v>131</v>
      </c>
      <c r="E185" s="36" t="s">
        <v>131</v>
      </c>
      <c r="F185" s="36" t="s">
        <v>317</v>
      </c>
      <c r="G185" s="36" t="s">
        <v>131</v>
      </c>
    </row>
    <row r="186" spans="1:7" ht="45">
      <c r="A186" s="36" t="s">
        <v>756</v>
      </c>
      <c r="B186" s="36" t="s">
        <v>310</v>
      </c>
      <c r="C186" s="36" t="s">
        <v>318</v>
      </c>
      <c r="D186" s="36" t="s">
        <v>131</v>
      </c>
      <c r="E186" s="36" t="s">
        <v>131</v>
      </c>
      <c r="F186" s="36" t="s">
        <v>318</v>
      </c>
      <c r="G186" s="36" t="s">
        <v>131</v>
      </c>
    </row>
    <row r="187" spans="1:7" ht="15">
      <c r="A187" s="36" t="s">
        <v>757</v>
      </c>
      <c r="B187" s="36" t="s">
        <v>310</v>
      </c>
      <c r="C187" s="36" t="s">
        <v>319</v>
      </c>
      <c r="D187" s="36" t="s">
        <v>131</v>
      </c>
      <c r="E187" s="36" t="s">
        <v>131</v>
      </c>
      <c r="F187" s="36" t="s">
        <v>319</v>
      </c>
      <c r="G187" s="36" t="s">
        <v>131</v>
      </c>
    </row>
    <row r="188" spans="1:7" ht="15">
      <c r="A188" s="36" t="s">
        <v>758</v>
      </c>
      <c r="B188" s="36" t="s">
        <v>310</v>
      </c>
      <c r="C188" s="36" t="s">
        <v>320</v>
      </c>
      <c r="D188" s="36" t="s">
        <v>131</v>
      </c>
      <c r="E188" s="36" t="s">
        <v>131</v>
      </c>
      <c r="F188" s="36" t="s">
        <v>320</v>
      </c>
      <c r="G188" s="36" t="s">
        <v>131</v>
      </c>
    </row>
    <row r="189" spans="1:7" ht="15">
      <c r="A189" s="36" t="s">
        <v>759</v>
      </c>
      <c r="B189" s="36" t="s">
        <v>310</v>
      </c>
      <c r="C189" s="36" t="s">
        <v>321</v>
      </c>
      <c r="D189" s="36" t="s">
        <v>131</v>
      </c>
      <c r="E189" s="36" t="s">
        <v>131</v>
      </c>
      <c r="F189" s="36" t="s">
        <v>321</v>
      </c>
      <c r="G189" s="36" t="s">
        <v>131</v>
      </c>
    </row>
    <row r="190" spans="1:7" ht="15">
      <c r="A190" s="36" t="s">
        <v>760</v>
      </c>
      <c r="B190" s="36" t="s">
        <v>310</v>
      </c>
      <c r="C190" s="36" t="s">
        <v>322</v>
      </c>
      <c r="D190" s="36" t="s">
        <v>131</v>
      </c>
      <c r="E190" s="36" t="s">
        <v>131</v>
      </c>
      <c r="F190" s="36" t="s">
        <v>322</v>
      </c>
      <c r="G190" s="36" t="s">
        <v>131</v>
      </c>
    </row>
    <row r="191" spans="1:7" ht="45">
      <c r="A191" s="36" t="s">
        <v>761</v>
      </c>
      <c r="B191" s="36" t="s">
        <v>310</v>
      </c>
      <c r="C191" s="36" t="s">
        <v>323</v>
      </c>
      <c r="D191" s="36" t="s">
        <v>131</v>
      </c>
      <c r="E191" s="36" t="s">
        <v>131</v>
      </c>
      <c r="F191" s="36" t="s">
        <v>323</v>
      </c>
      <c r="G191" s="36" t="s">
        <v>131</v>
      </c>
    </row>
    <row r="192" spans="1:7" ht="45">
      <c r="A192" s="36" t="s">
        <v>762</v>
      </c>
      <c r="B192" s="36" t="s">
        <v>324</v>
      </c>
      <c r="C192" s="36" t="s">
        <v>325</v>
      </c>
      <c r="D192" s="36" t="s">
        <v>131</v>
      </c>
      <c r="E192" s="36" t="s">
        <v>131</v>
      </c>
      <c r="F192" s="36" t="s">
        <v>325</v>
      </c>
      <c r="G192" s="36" t="s">
        <v>131</v>
      </c>
    </row>
    <row r="193" spans="1:7" ht="15">
      <c r="A193" s="36" t="s">
        <v>763</v>
      </c>
      <c r="B193" s="36" t="s">
        <v>324</v>
      </c>
      <c r="C193" s="36" t="s">
        <v>218</v>
      </c>
      <c r="D193" s="36" t="s">
        <v>131</v>
      </c>
      <c r="E193" s="36" t="s">
        <v>131</v>
      </c>
      <c r="F193" s="36" t="s">
        <v>218</v>
      </c>
      <c r="G193" s="36" t="s">
        <v>131</v>
      </c>
    </row>
    <row r="194" spans="1:7" ht="15">
      <c r="A194" s="36" t="s">
        <v>764</v>
      </c>
      <c r="B194" s="36" t="s">
        <v>324</v>
      </c>
      <c r="C194" s="36" t="s">
        <v>326</v>
      </c>
      <c r="D194" s="36" t="s">
        <v>131</v>
      </c>
      <c r="E194" s="36" t="s">
        <v>131</v>
      </c>
      <c r="F194" s="36" t="s">
        <v>326</v>
      </c>
      <c r="G194" s="36" t="s">
        <v>131</v>
      </c>
    </row>
    <row r="195" spans="1:7" ht="15">
      <c r="A195" s="36" t="s">
        <v>765</v>
      </c>
      <c r="B195" s="36" t="s">
        <v>324</v>
      </c>
      <c r="C195" s="36" t="s">
        <v>327</v>
      </c>
      <c r="D195" s="36" t="s">
        <v>131</v>
      </c>
      <c r="E195" s="36" t="s">
        <v>131</v>
      </c>
      <c r="F195" s="36" t="s">
        <v>327</v>
      </c>
      <c r="G195" s="36" t="s">
        <v>131</v>
      </c>
    </row>
    <row r="196" spans="1:7" ht="15">
      <c r="A196" s="36" t="s">
        <v>766</v>
      </c>
      <c r="B196" s="36" t="s">
        <v>324</v>
      </c>
      <c r="C196" s="36" t="s">
        <v>328</v>
      </c>
      <c r="D196" s="36" t="s">
        <v>131</v>
      </c>
      <c r="E196" s="36" t="s">
        <v>131</v>
      </c>
      <c r="F196" s="36" t="s">
        <v>328</v>
      </c>
      <c r="G196" s="36" t="s">
        <v>131</v>
      </c>
    </row>
    <row r="197" spans="1:7" ht="15">
      <c r="A197" s="36" t="s">
        <v>767</v>
      </c>
      <c r="B197" s="36" t="s">
        <v>324</v>
      </c>
      <c r="C197" s="36" t="s">
        <v>329</v>
      </c>
      <c r="D197" s="36" t="s">
        <v>131</v>
      </c>
      <c r="E197" s="36" t="s">
        <v>131</v>
      </c>
      <c r="F197" s="36" t="s">
        <v>329</v>
      </c>
      <c r="G197" s="36" t="s">
        <v>131</v>
      </c>
    </row>
    <row r="198" spans="1:7" ht="15">
      <c r="A198" s="36" t="s">
        <v>768</v>
      </c>
      <c r="B198" s="36" t="s">
        <v>324</v>
      </c>
      <c r="C198" s="36" t="s">
        <v>321</v>
      </c>
      <c r="D198" s="36" t="s">
        <v>131</v>
      </c>
      <c r="E198" s="36" t="s">
        <v>131</v>
      </c>
      <c r="F198" s="36" t="s">
        <v>321</v>
      </c>
      <c r="G198" s="36" t="s">
        <v>131</v>
      </c>
    </row>
    <row r="199" spans="1:7" ht="15">
      <c r="A199" s="36" t="s">
        <v>769</v>
      </c>
      <c r="B199" s="36" t="s">
        <v>324</v>
      </c>
      <c r="C199" s="36" t="s">
        <v>322</v>
      </c>
      <c r="D199" s="36" t="s">
        <v>131</v>
      </c>
      <c r="E199" s="36" t="s">
        <v>131</v>
      </c>
      <c r="F199" s="36" t="s">
        <v>322</v>
      </c>
      <c r="G199" s="36" t="s">
        <v>131</v>
      </c>
    </row>
    <row r="200" spans="1:7" ht="15">
      <c r="A200" s="36" t="s">
        <v>770</v>
      </c>
      <c r="B200" s="36" t="s">
        <v>330</v>
      </c>
      <c r="C200" s="36" t="s">
        <v>331</v>
      </c>
      <c r="D200" s="36" t="s">
        <v>131</v>
      </c>
      <c r="E200" s="36" t="s">
        <v>131</v>
      </c>
      <c r="F200" s="36" t="s">
        <v>331</v>
      </c>
      <c r="G200" s="36" t="s">
        <v>131</v>
      </c>
    </row>
    <row r="201" spans="1:7" ht="15">
      <c r="A201" s="36" t="s">
        <v>771</v>
      </c>
      <c r="B201" s="36" t="s">
        <v>330</v>
      </c>
      <c r="C201" s="36" t="s">
        <v>332</v>
      </c>
      <c r="D201" s="36" t="s">
        <v>131</v>
      </c>
      <c r="E201" s="36" t="s">
        <v>131</v>
      </c>
      <c r="F201" s="36" t="s">
        <v>332</v>
      </c>
      <c r="G201" s="36" t="s">
        <v>131</v>
      </c>
    </row>
    <row r="202" spans="1:7" ht="15">
      <c r="A202" s="36" t="s">
        <v>772</v>
      </c>
      <c r="B202" s="36" t="s">
        <v>330</v>
      </c>
      <c r="C202" s="36" t="s">
        <v>333</v>
      </c>
      <c r="D202" s="36" t="s">
        <v>131</v>
      </c>
      <c r="E202" s="36" t="s">
        <v>131</v>
      </c>
      <c r="F202" s="36" t="s">
        <v>333</v>
      </c>
      <c r="G202" s="36" t="s">
        <v>131</v>
      </c>
    </row>
    <row r="203" spans="1:7" ht="15">
      <c r="A203" s="36" t="s">
        <v>773</v>
      </c>
      <c r="B203" s="36" t="s">
        <v>330</v>
      </c>
      <c r="C203" s="36" t="s">
        <v>334</v>
      </c>
      <c r="D203" s="36" t="s">
        <v>131</v>
      </c>
      <c r="E203" s="36" t="s">
        <v>131</v>
      </c>
      <c r="F203" s="36" t="s">
        <v>334</v>
      </c>
      <c r="G203" s="36" t="s">
        <v>131</v>
      </c>
    </row>
    <row r="204" spans="1:7" ht="15">
      <c r="A204" s="36" t="s">
        <v>774</v>
      </c>
      <c r="B204" s="36" t="s">
        <v>330</v>
      </c>
      <c r="C204" s="36" t="s">
        <v>335</v>
      </c>
      <c r="D204" s="36" t="s">
        <v>131</v>
      </c>
      <c r="E204" s="36" t="s">
        <v>131</v>
      </c>
      <c r="F204" s="36" t="s">
        <v>335</v>
      </c>
      <c r="G204" s="36" t="s">
        <v>131</v>
      </c>
    </row>
    <row r="205" spans="1:7" ht="15">
      <c r="A205" s="36" t="s">
        <v>775</v>
      </c>
      <c r="B205" s="36" t="s">
        <v>330</v>
      </c>
      <c r="C205" s="36" t="s">
        <v>336</v>
      </c>
      <c r="D205" s="36" t="s">
        <v>131</v>
      </c>
      <c r="E205" s="36" t="s">
        <v>131</v>
      </c>
      <c r="F205" s="36" t="s">
        <v>336</v>
      </c>
      <c r="G205" s="36" t="s">
        <v>131</v>
      </c>
    </row>
    <row r="206" spans="1:7" ht="15">
      <c r="A206" s="36" t="s">
        <v>776</v>
      </c>
      <c r="B206" s="36" t="s">
        <v>330</v>
      </c>
      <c r="C206" s="36" t="s">
        <v>337</v>
      </c>
      <c r="D206" s="36" t="s">
        <v>131</v>
      </c>
      <c r="E206" s="36" t="s">
        <v>131</v>
      </c>
      <c r="F206" s="36" t="s">
        <v>337</v>
      </c>
      <c r="G206" s="36" t="s">
        <v>131</v>
      </c>
    </row>
    <row r="207" spans="1:7" ht="30">
      <c r="A207" s="36" t="s">
        <v>777</v>
      </c>
      <c r="B207" s="36" t="s">
        <v>330</v>
      </c>
      <c r="C207" s="36" t="s">
        <v>338</v>
      </c>
      <c r="D207" s="36" t="s">
        <v>131</v>
      </c>
      <c r="E207" s="36" t="s">
        <v>131</v>
      </c>
      <c r="F207" s="36" t="s">
        <v>338</v>
      </c>
      <c r="G207" s="36" t="s">
        <v>131</v>
      </c>
    </row>
    <row r="208" spans="1:7" ht="45">
      <c r="A208" s="36" t="s">
        <v>778</v>
      </c>
      <c r="B208" s="36" t="s">
        <v>330</v>
      </c>
      <c r="C208" s="36" t="s">
        <v>339</v>
      </c>
      <c r="D208" s="36" t="s">
        <v>131</v>
      </c>
      <c r="E208" s="36" t="s">
        <v>131</v>
      </c>
      <c r="F208" s="36" t="s">
        <v>339</v>
      </c>
      <c r="G208" s="36" t="s">
        <v>131</v>
      </c>
    </row>
    <row r="209" spans="1:7" ht="15">
      <c r="A209" s="36" t="s">
        <v>779</v>
      </c>
      <c r="B209" s="36" t="s">
        <v>330</v>
      </c>
      <c r="C209" s="36" t="s">
        <v>289</v>
      </c>
      <c r="D209" s="36" t="s">
        <v>131</v>
      </c>
      <c r="E209" s="36" t="s">
        <v>131</v>
      </c>
      <c r="F209" s="36" t="s">
        <v>289</v>
      </c>
      <c r="G209" s="36" t="s">
        <v>131</v>
      </c>
    </row>
    <row r="210" spans="1:7" ht="15">
      <c r="A210" s="36" t="s">
        <v>780</v>
      </c>
      <c r="B210" s="36" t="s">
        <v>330</v>
      </c>
      <c r="C210" s="36" t="s">
        <v>321</v>
      </c>
      <c r="D210" s="36" t="s">
        <v>131</v>
      </c>
      <c r="E210" s="36" t="s">
        <v>131</v>
      </c>
      <c r="F210" s="36" t="s">
        <v>321</v>
      </c>
      <c r="G210" s="36" t="s">
        <v>131</v>
      </c>
    </row>
    <row r="211" spans="1:7" ht="15">
      <c r="A211" s="36" t="s">
        <v>781</v>
      </c>
      <c r="B211" s="36" t="s">
        <v>330</v>
      </c>
      <c r="C211" s="36" t="s">
        <v>340</v>
      </c>
      <c r="D211" s="36" t="s">
        <v>131</v>
      </c>
      <c r="E211" s="36" t="s">
        <v>131</v>
      </c>
      <c r="F211" s="36" t="s">
        <v>340</v>
      </c>
      <c r="G211" s="36" t="s">
        <v>131</v>
      </c>
    </row>
    <row r="212" spans="1:7" ht="30">
      <c r="A212" s="36" t="s">
        <v>782</v>
      </c>
      <c r="B212" s="36" t="s">
        <v>341</v>
      </c>
      <c r="C212" s="36" t="s">
        <v>207</v>
      </c>
      <c r="D212" s="36" t="s">
        <v>131</v>
      </c>
      <c r="E212" s="36" t="s">
        <v>131</v>
      </c>
      <c r="F212" s="36" t="s">
        <v>207</v>
      </c>
      <c r="G212" s="36" t="s">
        <v>131</v>
      </c>
    </row>
    <row r="213" spans="1:7" ht="15">
      <c r="A213" s="36" t="s">
        <v>783</v>
      </c>
      <c r="B213" s="36" t="s">
        <v>341</v>
      </c>
      <c r="C213" s="36" t="s">
        <v>342</v>
      </c>
      <c r="D213" s="36" t="s">
        <v>131</v>
      </c>
      <c r="E213" s="36" t="s">
        <v>131</v>
      </c>
      <c r="F213" s="36" t="s">
        <v>342</v>
      </c>
      <c r="G213" s="36" t="s">
        <v>131</v>
      </c>
    </row>
    <row r="214" spans="1:7" ht="45">
      <c r="A214" s="36" t="s">
        <v>784</v>
      </c>
      <c r="B214" s="36" t="s">
        <v>341</v>
      </c>
      <c r="C214" s="36" t="s">
        <v>343</v>
      </c>
      <c r="D214" s="36" t="s">
        <v>131</v>
      </c>
      <c r="E214" s="36" t="s">
        <v>131</v>
      </c>
      <c r="F214" s="36" t="s">
        <v>343</v>
      </c>
      <c r="G214" s="36" t="s">
        <v>131</v>
      </c>
    </row>
    <row r="215" spans="1:7" ht="15">
      <c r="A215" s="36" t="s">
        <v>785</v>
      </c>
      <c r="B215" s="36" t="s">
        <v>341</v>
      </c>
      <c r="C215" s="36" t="s">
        <v>344</v>
      </c>
      <c r="D215" s="36" t="s">
        <v>131</v>
      </c>
      <c r="E215" s="36" t="s">
        <v>131</v>
      </c>
      <c r="F215" s="36" t="s">
        <v>344</v>
      </c>
      <c r="G215" s="36" t="s">
        <v>131</v>
      </c>
    </row>
    <row r="216" spans="1:7" ht="30">
      <c r="A216" s="36" t="s">
        <v>786</v>
      </c>
      <c r="B216" s="36" t="s">
        <v>341</v>
      </c>
      <c r="C216" s="36" t="s">
        <v>338</v>
      </c>
      <c r="D216" s="36" t="s">
        <v>131</v>
      </c>
      <c r="E216" s="36" t="s">
        <v>131</v>
      </c>
      <c r="F216" s="36" t="s">
        <v>338</v>
      </c>
      <c r="G216" s="36" t="s">
        <v>131</v>
      </c>
    </row>
    <row r="217" spans="1:7" ht="15">
      <c r="A217" s="36" t="s">
        <v>787</v>
      </c>
      <c r="B217" s="36" t="s">
        <v>341</v>
      </c>
      <c r="C217" s="36" t="s">
        <v>345</v>
      </c>
      <c r="D217" s="36" t="s">
        <v>131</v>
      </c>
      <c r="E217" s="36" t="s">
        <v>131</v>
      </c>
      <c r="F217" s="36" t="s">
        <v>345</v>
      </c>
      <c r="G217" s="36" t="s">
        <v>131</v>
      </c>
    </row>
    <row r="218" spans="1:7" ht="15">
      <c r="A218" s="36" t="s">
        <v>788</v>
      </c>
      <c r="B218" s="36" t="s">
        <v>341</v>
      </c>
      <c r="C218" s="36" t="s">
        <v>346</v>
      </c>
      <c r="D218" s="36" t="s">
        <v>131</v>
      </c>
      <c r="E218" s="36" t="s">
        <v>131</v>
      </c>
      <c r="F218" s="36" t="s">
        <v>346</v>
      </c>
      <c r="G218" s="36" t="s">
        <v>131</v>
      </c>
    </row>
    <row r="219" spans="1:7" ht="30">
      <c r="A219" s="36" t="s">
        <v>789</v>
      </c>
      <c r="B219" s="36" t="s">
        <v>341</v>
      </c>
      <c r="C219" s="36" t="s">
        <v>347</v>
      </c>
      <c r="D219" s="36" t="s">
        <v>131</v>
      </c>
      <c r="E219" s="36" t="s">
        <v>131</v>
      </c>
      <c r="F219" s="36" t="s">
        <v>347</v>
      </c>
      <c r="G219" s="36" t="s">
        <v>131</v>
      </c>
    </row>
    <row r="220" spans="1:7" ht="15">
      <c r="A220" s="36" t="s">
        <v>790</v>
      </c>
      <c r="B220" s="36" t="s">
        <v>341</v>
      </c>
      <c r="C220" s="36" t="s">
        <v>348</v>
      </c>
      <c r="D220" s="36" t="s">
        <v>131</v>
      </c>
      <c r="E220" s="36" t="s">
        <v>131</v>
      </c>
      <c r="F220" s="36" t="s">
        <v>348</v>
      </c>
      <c r="G220" s="36" t="s">
        <v>131</v>
      </c>
    </row>
    <row r="221" spans="1:7" ht="45">
      <c r="A221" s="36" t="s">
        <v>791</v>
      </c>
      <c r="B221" s="36" t="s">
        <v>341</v>
      </c>
      <c r="C221" s="36" t="s">
        <v>349</v>
      </c>
      <c r="D221" s="36" t="s">
        <v>131</v>
      </c>
      <c r="E221" s="36" t="s">
        <v>131</v>
      </c>
      <c r="F221" s="36" t="s">
        <v>349</v>
      </c>
      <c r="G221" s="36" t="s">
        <v>131</v>
      </c>
    </row>
    <row r="222" spans="1:7" ht="15">
      <c r="A222" s="36" t="s">
        <v>792</v>
      </c>
      <c r="B222" s="36" t="s">
        <v>341</v>
      </c>
      <c r="C222" s="36" t="s">
        <v>350</v>
      </c>
      <c r="D222" s="36" t="s">
        <v>131</v>
      </c>
      <c r="E222" s="36" t="s">
        <v>131</v>
      </c>
      <c r="F222" s="36" t="s">
        <v>350</v>
      </c>
      <c r="G222" s="36" t="s">
        <v>131</v>
      </c>
    </row>
    <row r="223" spans="1:7" ht="15">
      <c r="A223" s="36" t="s">
        <v>793</v>
      </c>
      <c r="B223" s="36" t="s">
        <v>341</v>
      </c>
      <c r="C223" s="36" t="s">
        <v>322</v>
      </c>
      <c r="D223" s="36" t="s">
        <v>131</v>
      </c>
      <c r="E223" s="36" t="s">
        <v>131</v>
      </c>
      <c r="F223" s="36" t="s">
        <v>322</v>
      </c>
      <c r="G223" s="36" t="s">
        <v>131</v>
      </c>
    </row>
    <row r="224" spans="1:7" ht="15">
      <c r="A224" s="36" t="s">
        <v>794</v>
      </c>
      <c r="B224" s="36" t="s">
        <v>341</v>
      </c>
      <c r="C224" s="36" t="s">
        <v>351</v>
      </c>
      <c r="D224" s="36" t="s">
        <v>131</v>
      </c>
      <c r="E224" s="36" t="s">
        <v>131</v>
      </c>
      <c r="F224" s="36" t="s">
        <v>351</v>
      </c>
      <c r="G224" s="36" t="s">
        <v>131</v>
      </c>
    </row>
    <row r="225" spans="1:7" ht="15">
      <c r="A225" s="36" t="s">
        <v>795</v>
      </c>
      <c r="B225" s="36" t="s">
        <v>352</v>
      </c>
      <c r="C225" s="36" t="s">
        <v>147</v>
      </c>
      <c r="D225" s="36" t="s">
        <v>131</v>
      </c>
      <c r="E225" s="36" t="s">
        <v>131</v>
      </c>
      <c r="F225" s="36" t="s">
        <v>147</v>
      </c>
      <c r="G225" s="36" t="s">
        <v>131</v>
      </c>
    </row>
    <row r="226" spans="1:7" ht="15">
      <c r="A226" s="36" t="s">
        <v>796</v>
      </c>
      <c r="B226" s="36" t="s">
        <v>352</v>
      </c>
      <c r="C226" s="36" t="s">
        <v>149</v>
      </c>
      <c r="D226" s="36" t="s">
        <v>131</v>
      </c>
      <c r="E226" s="36" t="s">
        <v>131</v>
      </c>
      <c r="F226" s="36" t="s">
        <v>149</v>
      </c>
      <c r="G226" s="36" t="s">
        <v>131</v>
      </c>
    </row>
    <row r="227" spans="1:7" ht="15">
      <c r="A227" s="36" t="s">
        <v>797</v>
      </c>
      <c r="B227" s="36" t="s">
        <v>352</v>
      </c>
      <c r="C227" s="36" t="s">
        <v>353</v>
      </c>
      <c r="D227" s="36" t="s">
        <v>131</v>
      </c>
      <c r="E227" s="36" t="s">
        <v>131</v>
      </c>
      <c r="F227" s="36" t="s">
        <v>353</v>
      </c>
      <c r="G227" s="36" t="s">
        <v>131</v>
      </c>
    </row>
    <row r="228" spans="1:7" ht="15">
      <c r="A228" s="36" t="s">
        <v>798</v>
      </c>
      <c r="B228" s="36" t="s">
        <v>354</v>
      </c>
      <c r="C228" s="36" t="s">
        <v>355</v>
      </c>
      <c r="D228" s="36" t="s">
        <v>131</v>
      </c>
      <c r="E228" s="36" t="s">
        <v>131</v>
      </c>
      <c r="F228" s="36" t="s">
        <v>355</v>
      </c>
      <c r="G228" s="36" t="s">
        <v>131</v>
      </c>
    </row>
    <row r="229" spans="1:7" ht="15">
      <c r="A229" s="36" t="s">
        <v>799</v>
      </c>
      <c r="B229" s="36" t="s">
        <v>354</v>
      </c>
      <c r="C229" s="36" t="s">
        <v>356</v>
      </c>
      <c r="D229" s="36" t="s">
        <v>131</v>
      </c>
      <c r="E229" s="36" t="s">
        <v>131</v>
      </c>
      <c r="F229" s="36" t="s">
        <v>356</v>
      </c>
      <c r="G229" s="36" t="s">
        <v>131</v>
      </c>
    </row>
    <row r="230" spans="1:7" ht="15">
      <c r="A230" s="36" t="s">
        <v>800</v>
      </c>
      <c r="B230" s="36" t="s">
        <v>354</v>
      </c>
      <c r="C230" s="36" t="s">
        <v>328</v>
      </c>
      <c r="D230" s="36" t="s">
        <v>131</v>
      </c>
      <c r="E230" s="36" t="s">
        <v>131</v>
      </c>
      <c r="F230" s="36" t="s">
        <v>328</v>
      </c>
      <c r="G230" s="36" t="s">
        <v>131</v>
      </c>
    </row>
    <row r="231" spans="1:7" ht="30">
      <c r="A231" s="36" t="s">
        <v>801</v>
      </c>
      <c r="B231" s="36" t="s">
        <v>354</v>
      </c>
      <c r="C231" s="36" t="s">
        <v>338</v>
      </c>
      <c r="D231" s="36" t="s">
        <v>131</v>
      </c>
      <c r="E231" s="36" t="s">
        <v>131</v>
      </c>
      <c r="F231" s="36" t="s">
        <v>338</v>
      </c>
      <c r="G231" s="36" t="s">
        <v>131</v>
      </c>
    </row>
    <row r="232" spans="1:7" ht="45">
      <c r="A232" s="36" t="s">
        <v>802</v>
      </c>
      <c r="B232" s="36" t="s">
        <v>354</v>
      </c>
      <c r="C232" s="36" t="s">
        <v>357</v>
      </c>
      <c r="D232" s="36" t="s">
        <v>131</v>
      </c>
      <c r="E232" s="36" t="s">
        <v>131</v>
      </c>
      <c r="F232" s="36" t="s">
        <v>357</v>
      </c>
      <c r="G232" s="36" t="s">
        <v>131</v>
      </c>
    </row>
    <row r="233" spans="1:7" ht="15">
      <c r="A233" s="36" t="s">
        <v>803</v>
      </c>
      <c r="B233" s="36" t="s">
        <v>354</v>
      </c>
      <c r="C233" s="36" t="s">
        <v>322</v>
      </c>
      <c r="D233" s="36" t="s">
        <v>131</v>
      </c>
      <c r="E233" s="36" t="s">
        <v>131</v>
      </c>
      <c r="F233" s="36" t="s">
        <v>322</v>
      </c>
      <c r="G233" s="36" t="s">
        <v>131</v>
      </c>
    </row>
    <row r="234" spans="1:7" ht="15">
      <c r="A234" s="36" t="s">
        <v>804</v>
      </c>
      <c r="B234" s="36" t="s">
        <v>358</v>
      </c>
      <c r="C234" s="36" t="s">
        <v>359</v>
      </c>
      <c r="D234" s="36" t="s">
        <v>131</v>
      </c>
      <c r="E234" s="36" t="s">
        <v>131</v>
      </c>
      <c r="F234" s="36" t="s">
        <v>359</v>
      </c>
      <c r="G234" s="36" t="s">
        <v>131</v>
      </c>
    </row>
    <row r="235" spans="1:7" ht="15">
      <c r="A235" s="36" t="s">
        <v>805</v>
      </c>
      <c r="B235" s="36" t="s">
        <v>358</v>
      </c>
      <c r="C235" s="36" t="s">
        <v>147</v>
      </c>
      <c r="D235" s="36" t="s">
        <v>131</v>
      </c>
      <c r="E235" s="36" t="s">
        <v>131</v>
      </c>
      <c r="F235" s="36" t="s">
        <v>147</v>
      </c>
      <c r="G235" s="36" t="s">
        <v>131</v>
      </c>
    </row>
    <row r="236" spans="1:7" ht="15">
      <c r="A236" s="36" t="s">
        <v>806</v>
      </c>
      <c r="B236" s="36" t="s">
        <v>358</v>
      </c>
      <c r="C236" s="36" t="s">
        <v>355</v>
      </c>
      <c r="D236" s="36" t="s">
        <v>131</v>
      </c>
      <c r="E236" s="36" t="s">
        <v>131</v>
      </c>
      <c r="F236" s="36" t="s">
        <v>355</v>
      </c>
      <c r="G236" s="36" t="s">
        <v>131</v>
      </c>
    </row>
    <row r="237" spans="1:7" ht="15">
      <c r="A237" s="36" t="s">
        <v>807</v>
      </c>
      <c r="B237" s="36" t="s">
        <v>358</v>
      </c>
      <c r="C237" s="36" t="s">
        <v>360</v>
      </c>
      <c r="D237" s="36" t="s">
        <v>131</v>
      </c>
      <c r="E237" s="36" t="s">
        <v>131</v>
      </c>
      <c r="F237" s="36" t="s">
        <v>360</v>
      </c>
      <c r="G237" s="36" t="s">
        <v>131</v>
      </c>
    </row>
    <row r="238" spans="1:7" ht="15">
      <c r="A238" s="36" t="s">
        <v>808</v>
      </c>
      <c r="B238" s="36" t="s">
        <v>358</v>
      </c>
      <c r="C238" s="36" t="s">
        <v>149</v>
      </c>
      <c r="D238" s="36" t="s">
        <v>131</v>
      </c>
      <c r="E238" s="36" t="s">
        <v>131</v>
      </c>
      <c r="F238" s="36" t="s">
        <v>149</v>
      </c>
      <c r="G238" s="36" t="s">
        <v>131</v>
      </c>
    </row>
    <row r="239" spans="1:7" ht="15">
      <c r="A239" s="36" t="s">
        <v>809</v>
      </c>
      <c r="B239" s="36" t="s">
        <v>358</v>
      </c>
      <c r="C239" s="36" t="s">
        <v>361</v>
      </c>
      <c r="D239" s="36" t="s">
        <v>131</v>
      </c>
      <c r="E239" s="36" t="s">
        <v>131</v>
      </c>
      <c r="F239" s="36" t="s">
        <v>361</v>
      </c>
      <c r="G239" s="36" t="s">
        <v>131</v>
      </c>
    </row>
    <row r="240" spans="1:7" ht="15">
      <c r="A240" s="36" t="s">
        <v>810</v>
      </c>
      <c r="B240" s="36" t="s">
        <v>358</v>
      </c>
      <c r="C240" s="36" t="s">
        <v>362</v>
      </c>
      <c r="D240" s="36" t="s">
        <v>131</v>
      </c>
      <c r="E240" s="36" t="s">
        <v>131</v>
      </c>
      <c r="F240" s="36" t="s">
        <v>362</v>
      </c>
      <c r="G240" s="36" t="s">
        <v>131</v>
      </c>
    </row>
    <row r="241" spans="1:7" ht="15">
      <c r="A241" s="36" t="s">
        <v>811</v>
      </c>
      <c r="B241" s="36" t="s">
        <v>358</v>
      </c>
      <c r="C241" s="36" t="s">
        <v>363</v>
      </c>
      <c r="D241" s="36" t="s">
        <v>131</v>
      </c>
      <c r="E241" s="36" t="s">
        <v>131</v>
      </c>
      <c r="F241" s="36" t="s">
        <v>363</v>
      </c>
      <c r="G241" s="36" t="s">
        <v>131</v>
      </c>
    </row>
    <row r="242" spans="1:7" ht="15">
      <c r="A242" s="36" t="s">
        <v>812</v>
      </c>
      <c r="B242" s="36" t="s">
        <v>358</v>
      </c>
      <c r="C242" s="36" t="s">
        <v>364</v>
      </c>
      <c r="D242" s="36" t="s">
        <v>131</v>
      </c>
      <c r="E242" s="36" t="s">
        <v>131</v>
      </c>
      <c r="F242" s="36" t="s">
        <v>364</v>
      </c>
      <c r="G242" s="36" t="s">
        <v>131</v>
      </c>
    </row>
    <row r="243" spans="1:7" ht="15">
      <c r="A243" s="36" t="s">
        <v>813</v>
      </c>
      <c r="B243" s="36" t="s">
        <v>365</v>
      </c>
      <c r="C243" s="36" t="s">
        <v>366</v>
      </c>
      <c r="D243" s="36" t="s">
        <v>131</v>
      </c>
      <c r="E243" s="36" t="s">
        <v>131</v>
      </c>
      <c r="F243" s="36" t="s">
        <v>366</v>
      </c>
      <c r="G243" s="36" t="s">
        <v>131</v>
      </c>
    </row>
    <row r="244" spans="1:7" ht="15">
      <c r="A244" s="36" t="s">
        <v>814</v>
      </c>
      <c r="B244" s="36" t="s">
        <v>365</v>
      </c>
      <c r="C244" s="36" t="s">
        <v>362</v>
      </c>
      <c r="D244" s="36" t="s">
        <v>131</v>
      </c>
      <c r="E244" s="36" t="s">
        <v>131</v>
      </c>
      <c r="F244" s="36" t="s">
        <v>362</v>
      </c>
      <c r="G244" s="36" t="s">
        <v>131</v>
      </c>
    </row>
    <row r="245" spans="1:7" ht="15">
      <c r="A245" s="36" t="s">
        <v>815</v>
      </c>
      <c r="B245" s="36" t="s">
        <v>365</v>
      </c>
      <c r="C245" s="36" t="s">
        <v>367</v>
      </c>
      <c r="D245" s="36" t="s">
        <v>131</v>
      </c>
      <c r="E245" s="36" t="s">
        <v>131</v>
      </c>
      <c r="F245" s="36" t="s">
        <v>367</v>
      </c>
      <c r="G245" s="36" t="s">
        <v>131</v>
      </c>
    </row>
    <row r="246" spans="1:7" ht="15">
      <c r="A246" s="36" t="s">
        <v>816</v>
      </c>
      <c r="B246" s="36" t="s">
        <v>365</v>
      </c>
      <c r="C246" s="36" t="s">
        <v>191</v>
      </c>
      <c r="D246" s="36" t="s">
        <v>131</v>
      </c>
      <c r="E246" s="36" t="s">
        <v>131</v>
      </c>
      <c r="F246" s="36" t="s">
        <v>191</v>
      </c>
      <c r="G246" s="36" t="s">
        <v>131</v>
      </c>
    </row>
    <row r="247" spans="1:7" ht="15">
      <c r="A247" s="36" t="s">
        <v>817</v>
      </c>
      <c r="B247" s="36" t="s">
        <v>365</v>
      </c>
      <c r="C247" s="36" t="s">
        <v>368</v>
      </c>
      <c r="D247" s="36" t="s">
        <v>131</v>
      </c>
      <c r="E247" s="36" t="s">
        <v>131</v>
      </c>
      <c r="F247" s="36" t="s">
        <v>368</v>
      </c>
      <c r="G247" s="36" t="s">
        <v>131</v>
      </c>
    </row>
    <row r="248" spans="1:7" ht="15">
      <c r="A248" s="36" t="s">
        <v>818</v>
      </c>
      <c r="B248" s="36" t="s">
        <v>369</v>
      </c>
      <c r="C248" s="36" t="s">
        <v>370</v>
      </c>
      <c r="D248" s="36" t="s">
        <v>131</v>
      </c>
      <c r="E248" s="36" t="s">
        <v>131</v>
      </c>
      <c r="F248" s="36" t="s">
        <v>370</v>
      </c>
      <c r="G248" s="36" t="s">
        <v>131</v>
      </c>
    </row>
    <row r="249" spans="1:7" ht="15">
      <c r="A249" s="36" t="s">
        <v>819</v>
      </c>
      <c r="B249" s="36" t="s">
        <v>369</v>
      </c>
      <c r="C249" s="36" t="s">
        <v>359</v>
      </c>
      <c r="D249" s="36" t="s">
        <v>131</v>
      </c>
      <c r="E249" s="36" t="s">
        <v>131</v>
      </c>
      <c r="F249" s="36" t="s">
        <v>359</v>
      </c>
      <c r="G249" s="36" t="s">
        <v>131</v>
      </c>
    </row>
    <row r="250" spans="1:7" ht="15">
      <c r="A250" s="36" t="s">
        <v>820</v>
      </c>
      <c r="B250" s="36" t="s">
        <v>369</v>
      </c>
      <c r="C250" s="36" t="s">
        <v>371</v>
      </c>
      <c r="D250" s="36" t="s">
        <v>131</v>
      </c>
      <c r="E250" s="36" t="s">
        <v>131</v>
      </c>
      <c r="F250" s="36" t="s">
        <v>371</v>
      </c>
      <c r="G250" s="36" t="s">
        <v>131</v>
      </c>
    </row>
    <row r="251" spans="1:7" ht="15">
      <c r="A251" s="36" t="s">
        <v>821</v>
      </c>
      <c r="B251" s="36" t="s">
        <v>369</v>
      </c>
      <c r="C251" s="36" t="s">
        <v>372</v>
      </c>
      <c r="D251" s="36" t="s">
        <v>131</v>
      </c>
      <c r="E251" s="36" t="s">
        <v>131</v>
      </c>
      <c r="F251" s="36" t="s">
        <v>372</v>
      </c>
      <c r="G251" s="36" t="s">
        <v>131</v>
      </c>
    </row>
    <row r="252" spans="1:7" ht="15">
      <c r="A252" s="36" t="s">
        <v>822</v>
      </c>
      <c r="B252" s="36" t="s">
        <v>369</v>
      </c>
      <c r="C252" s="36" t="s">
        <v>373</v>
      </c>
      <c r="D252" s="36" t="s">
        <v>131</v>
      </c>
      <c r="E252" s="36" t="s">
        <v>131</v>
      </c>
      <c r="F252" s="36" t="s">
        <v>373</v>
      </c>
      <c r="G252" s="36" t="s">
        <v>131</v>
      </c>
    </row>
    <row r="253" spans="1:7" ht="15">
      <c r="A253" s="36" t="s">
        <v>823</v>
      </c>
      <c r="B253" s="36" t="s">
        <v>369</v>
      </c>
      <c r="C253" s="36" t="s">
        <v>374</v>
      </c>
      <c r="D253" s="36" t="s">
        <v>131</v>
      </c>
      <c r="E253" s="36" t="s">
        <v>131</v>
      </c>
      <c r="F253" s="36" t="s">
        <v>374</v>
      </c>
      <c r="G253" s="36" t="s">
        <v>131</v>
      </c>
    </row>
    <row r="254" spans="1:7" ht="15">
      <c r="A254" s="36" t="s">
        <v>824</v>
      </c>
      <c r="B254" s="36" t="s">
        <v>369</v>
      </c>
      <c r="C254" s="36" t="s">
        <v>375</v>
      </c>
      <c r="D254" s="36" t="s">
        <v>131</v>
      </c>
      <c r="E254" s="36" t="s">
        <v>131</v>
      </c>
      <c r="F254" s="36" t="s">
        <v>375</v>
      </c>
      <c r="G254" s="36" t="s">
        <v>131</v>
      </c>
    </row>
    <row r="255" spans="1:7" ht="15">
      <c r="A255" s="36" t="s">
        <v>825</v>
      </c>
      <c r="B255" s="36" t="s">
        <v>369</v>
      </c>
      <c r="C255" s="36" t="s">
        <v>376</v>
      </c>
      <c r="D255" s="36" t="s">
        <v>131</v>
      </c>
      <c r="E255" s="36" t="s">
        <v>131</v>
      </c>
      <c r="F255" s="36" t="s">
        <v>376</v>
      </c>
      <c r="G255" s="36" t="s">
        <v>131</v>
      </c>
    </row>
    <row r="256" spans="1:7" ht="15">
      <c r="A256" s="36" t="s">
        <v>826</v>
      </c>
      <c r="B256" s="36" t="s">
        <v>369</v>
      </c>
      <c r="C256" s="36" t="s">
        <v>377</v>
      </c>
      <c r="D256" s="36" t="s">
        <v>131</v>
      </c>
      <c r="E256" s="36" t="s">
        <v>131</v>
      </c>
      <c r="F256" s="36" t="s">
        <v>377</v>
      </c>
      <c r="G256" s="36" t="s">
        <v>131</v>
      </c>
    </row>
    <row r="257" spans="1:7" ht="15">
      <c r="A257" s="36" t="s">
        <v>827</v>
      </c>
      <c r="B257" s="36" t="s">
        <v>369</v>
      </c>
      <c r="C257" s="36" t="s">
        <v>378</v>
      </c>
      <c r="D257" s="36" t="s">
        <v>131</v>
      </c>
      <c r="E257" s="36" t="s">
        <v>131</v>
      </c>
      <c r="F257" s="36" t="s">
        <v>378</v>
      </c>
      <c r="G257" s="36" t="s">
        <v>131</v>
      </c>
    </row>
    <row r="258" spans="1:7" ht="30">
      <c r="A258" s="36" t="s">
        <v>828</v>
      </c>
      <c r="B258" s="36" t="s">
        <v>369</v>
      </c>
      <c r="C258" s="36" t="s">
        <v>379</v>
      </c>
      <c r="D258" s="36" t="s">
        <v>131</v>
      </c>
      <c r="E258" s="36" t="s">
        <v>131</v>
      </c>
      <c r="F258" s="36" t="s">
        <v>379</v>
      </c>
      <c r="G258" s="36" t="s">
        <v>131</v>
      </c>
    </row>
    <row r="259" spans="1:7" ht="15">
      <c r="A259" s="36" t="s">
        <v>829</v>
      </c>
      <c r="B259" s="36" t="s">
        <v>369</v>
      </c>
      <c r="C259" s="36" t="s">
        <v>380</v>
      </c>
      <c r="D259" s="36" t="s">
        <v>131</v>
      </c>
      <c r="E259" s="36" t="s">
        <v>131</v>
      </c>
      <c r="F259" s="36" t="s">
        <v>380</v>
      </c>
      <c r="G259" s="36" t="s">
        <v>131</v>
      </c>
    </row>
    <row r="260" spans="1:7" ht="30">
      <c r="A260" s="36" t="s">
        <v>830</v>
      </c>
      <c r="B260" s="36" t="s">
        <v>369</v>
      </c>
      <c r="C260" s="36" t="s">
        <v>381</v>
      </c>
      <c r="D260" s="36" t="s">
        <v>131</v>
      </c>
      <c r="E260" s="36" t="s">
        <v>131</v>
      </c>
      <c r="F260" s="36" t="s">
        <v>381</v>
      </c>
      <c r="G260" s="36" t="s">
        <v>131</v>
      </c>
    </row>
    <row r="261" spans="1:7" ht="15">
      <c r="A261" s="36" t="s">
        <v>831</v>
      </c>
      <c r="B261" s="36" t="s">
        <v>369</v>
      </c>
      <c r="C261" s="36" t="s">
        <v>382</v>
      </c>
      <c r="D261" s="36" t="s">
        <v>131</v>
      </c>
      <c r="E261" s="36" t="s">
        <v>131</v>
      </c>
      <c r="F261" s="36" t="s">
        <v>382</v>
      </c>
      <c r="G261" s="36" t="s">
        <v>131</v>
      </c>
    </row>
    <row r="262" spans="1:7" ht="15">
      <c r="A262" s="36" t="s">
        <v>832</v>
      </c>
      <c r="B262" s="36" t="s">
        <v>369</v>
      </c>
      <c r="C262" s="36" t="s">
        <v>218</v>
      </c>
      <c r="D262" s="36" t="s">
        <v>131</v>
      </c>
      <c r="E262" s="36" t="s">
        <v>131</v>
      </c>
      <c r="F262" s="36" t="s">
        <v>218</v>
      </c>
      <c r="G262" s="36" t="s">
        <v>131</v>
      </c>
    </row>
    <row r="263" spans="1:7" ht="15">
      <c r="A263" s="36" t="s">
        <v>833</v>
      </c>
      <c r="B263" s="36" t="s">
        <v>369</v>
      </c>
      <c r="C263" s="36" t="s">
        <v>383</v>
      </c>
      <c r="D263" s="36" t="s">
        <v>131</v>
      </c>
      <c r="E263" s="36" t="s">
        <v>131</v>
      </c>
      <c r="F263" s="36" t="s">
        <v>383</v>
      </c>
      <c r="G263" s="36" t="s">
        <v>131</v>
      </c>
    </row>
    <row r="264" spans="1:7" ht="15">
      <c r="A264" s="36" t="s">
        <v>834</v>
      </c>
      <c r="B264" s="36" t="s">
        <v>369</v>
      </c>
      <c r="C264" s="36" t="s">
        <v>384</v>
      </c>
      <c r="D264" s="36" t="s">
        <v>131</v>
      </c>
      <c r="E264" s="36" t="s">
        <v>131</v>
      </c>
      <c r="F264" s="36" t="s">
        <v>384</v>
      </c>
      <c r="G264" s="36" t="s">
        <v>131</v>
      </c>
    </row>
    <row r="265" spans="1:7" ht="15">
      <c r="A265" s="36" t="s">
        <v>835</v>
      </c>
      <c r="B265" s="36" t="s">
        <v>369</v>
      </c>
      <c r="C265" s="36" t="s">
        <v>385</v>
      </c>
      <c r="D265" s="36" t="s">
        <v>131</v>
      </c>
      <c r="E265" s="36" t="s">
        <v>131</v>
      </c>
      <c r="F265" s="36" t="s">
        <v>385</v>
      </c>
      <c r="G265" s="36" t="s">
        <v>131</v>
      </c>
    </row>
    <row r="266" spans="1:7" ht="15">
      <c r="A266" s="36" t="s">
        <v>836</v>
      </c>
      <c r="B266" s="36" t="s">
        <v>369</v>
      </c>
      <c r="C266" s="36" t="s">
        <v>197</v>
      </c>
      <c r="D266" s="36" t="s">
        <v>131</v>
      </c>
      <c r="E266" s="36" t="s">
        <v>131</v>
      </c>
      <c r="F266" s="36" t="s">
        <v>197</v>
      </c>
      <c r="G266" s="36" t="s">
        <v>131</v>
      </c>
    </row>
    <row r="267" spans="1:7" ht="15">
      <c r="A267" s="36" t="s">
        <v>837</v>
      </c>
      <c r="B267" s="36" t="s">
        <v>369</v>
      </c>
      <c r="C267" s="36" t="s">
        <v>319</v>
      </c>
      <c r="D267" s="36" t="s">
        <v>131</v>
      </c>
      <c r="E267" s="36" t="s">
        <v>131</v>
      </c>
      <c r="F267" s="36" t="s">
        <v>319</v>
      </c>
      <c r="G267" s="36" t="s">
        <v>131</v>
      </c>
    </row>
    <row r="268" spans="1:7" ht="15">
      <c r="A268" s="36" t="s">
        <v>838</v>
      </c>
      <c r="B268" s="36" t="s">
        <v>369</v>
      </c>
      <c r="C268" s="36" t="s">
        <v>386</v>
      </c>
      <c r="D268" s="36" t="s">
        <v>131</v>
      </c>
      <c r="E268" s="36" t="s">
        <v>131</v>
      </c>
      <c r="F268" s="36" t="s">
        <v>386</v>
      </c>
      <c r="G268" s="36" t="s">
        <v>131</v>
      </c>
    </row>
    <row r="269" spans="1:7" ht="15">
      <c r="A269" s="36" t="s">
        <v>839</v>
      </c>
      <c r="B269" s="36" t="s">
        <v>369</v>
      </c>
      <c r="C269" s="36" t="s">
        <v>285</v>
      </c>
      <c r="D269" s="36" t="s">
        <v>131</v>
      </c>
      <c r="E269" s="36" t="s">
        <v>131</v>
      </c>
      <c r="F269" s="36" t="s">
        <v>285</v>
      </c>
      <c r="G269" s="36" t="s">
        <v>131</v>
      </c>
    </row>
    <row r="270" spans="1:7" ht="15">
      <c r="A270" s="36" t="s">
        <v>840</v>
      </c>
      <c r="B270" s="36" t="s">
        <v>369</v>
      </c>
      <c r="C270" s="36" t="s">
        <v>183</v>
      </c>
      <c r="D270" s="36" t="s">
        <v>131</v>
      </c>
      <c r="E270" s="36" t="s">
        <v>131</v>
      </c>
      <c r="F270" s="36" t="s">
        <v>183</v>
      </c>
      <c r="G270" s="36" t="s">
        <v>131</v>
      </c>
    </row>
    <row r="271" spans="1:7" ht="15">
      <c r="A271" s="36" t="s">
        <v>841</v>
      </c>
      <c r="B271" s="36" t="s">
        <v>369</v>
      </c>
      <c r="C271" s="36" t="s">
        <v>387</v>
      </c>
      <c r="D271" s="36" t="s">
        <v>131</v>
      </c>
      <c r="E271" s="36" t="s">
        <v>131</v>
      </c>
      <c r="F271" s="36" t="s">
        <v>387</v>
      </c>
      <c r="G271" s="36" t="s">
        <v>131</v>
      </c>
    </row>
    <row r="272" spans="1:7" ht="30">
      <c r="A272" s="36" t="s">
        <v>842</v>
      </c>
      <c r="B272" s="36" t="s">
        <v>369</v>
      </c>
      <c r="C272" s="36" t="s">
        <v>388</v>
      </c>
      <c r="D272" s="36" t="s">
        <v>131</v>
      </c>
      <c r="E272" s="36" t="s">
        <v>131</v>
      </c>
      <c r="F272" s="36" t="s">
        <v>388</v>
      </c>
      <c r="G272" s="36" t="s">
        <v>131</v>
      </c>
    </row>
    <row r="273" spans="1:7" ht="45">
      <c r="A273" s="36" t="s">
        <v>843</v>
      </c>
      <c r="B273" s="36" t="s">
        <v>369</v>
      </c>
      <c r="C273" s="36" t="s">
        <v>389</v>
      </c>
      <c r="D273" s="36" t="s">
        <v>131</v>
      </c>
      <c r="E273" s="36" t="s">
        <v>131</v>
      </c>
      <c r="F273" s="36" t="s">
        <v>389</v>
      </c>
      <c r="G273" s="36" t="s">
        <v>131</v>
      </c>
    </row>
    <row r="274" spans="1:7" ht="45">
      <c r="A274" s="36" t="s">
        <v>844</v>
      </c>
      <c r="B274" s="36" t="s">
        <v>369</v>
      </c>
      <c r="C274" s="36" t="s">
        <v>390</v>
      </c>
      <c r="D274" s="36" t="s">
        <v>131</v>
      </c>
      <c r="E274" s="36" t="s">
        <v>131</v>
      </c>
      <c r="F274" s="36" t="s">
        <v>390</v>
      </c>
      <c r="G274" s="36" t="s">
        <v>131</v>
      </c>
    </row>
    <row r="275" spans="1:7" ht="15">
      <c r="A275" s="36" t="s">
        <v>845</v>
      </c>
      <c r="B275" s="36" t="s">
        <v>369</v>
      </c>
      <c r="C275" s="36" t="s">
        <v>391</v>
      </c>
      <c r="D275" s="36" t="s">
        <v>131</v>
      </c>
      <c r="E275" s="36" t="s">
        <v>131</v>
      </c>
      <c r="F275" s="36" t="s">
        <v>391</v>
      </c>
      <c r="G275" s="36" t="s">
        <v>131</v>
      </c>
    </row>
    <row r="276" spans="1:7" ht="15">
      <c r="A276" s="36" t="s">
        <v>846</v>
      </c>
      <c r="B276" s="36" t="s">
        <v>369</v>
      </c>
      <c r="C276" s="36" t="s">
        <v>392</v>
      </c>
      <c r="D276" s="36" t="s">
        <v>131</v>
      </c>
      <c r="E276" s="36" t="s">
        <v>131</v>
      </c>
      <c r="F276" s="36" t="s">
        <v>392</v>
      </c>
      <c r="G276" s="36" t="s">
        <v>131</v>
      </c>
    </row>
    <row r="277" spans="1:7" ht="15">
      <c r="A277" s="36" t="s">
        <v>847</v>
      </c>
      <c r="B277" s="36" t="s">
        <v>369</v>
      </c>
      <c r="C277" s="36" t="s">
        <v>361</v>
      </c>
      <c r="D277" s="36" t="s">
        <v>131</v>
      </c>
      <c r="E277" s="36" t="s">
        <v>131</v>
      </c>
      <c r="F277" s="36" t="s">
        <v>361</v>
      </c>
      <c r="G277" s="36" t="s">
        <v>131</v>
      </c>
    </row>
    <row r="278" spans="1:7" ht="15">
      <c r="A278" s="36" t="s">
        <v>848</v>
      </c>
      <c r="B278" s="36" t="s">
        <v>369</v>
      </c>
      <c r="C278" s="36" t="s">
        <v>393</v>
      </c>
      <c r="D278" s="36" t="s">
        <v>131</v>
      </c>
      <c r="E278" s="36" t="s">
        <v>131</v>
      </c>
      <c r="F278" s="36" t="s">
        <v>393</v>
      </c>
      <c r="G278" s="36" t="s">
        <v>131</v>
      </c>
    </row>
    <row r="279" spans="1:7" ht="15">
      <c r="A279" s="36" t="s">
        <v>849</v>
      </c>
      <c r="B279" s="36" t="s">
        <v>369</v>
      </c>
      <c r="C279" s="36" t="s">
        <v>394</v>
      </c>
      <c r="D279" s="36" t="s">
        <v>131</v>
      </c>
      <c r="E279" s="36" t="s">
        <v>131</v>
      </c>
      <c r="F279" s="36" t="s">
        <v>394</v>
      </c>
      <c r="G279" s="36" t="s">
        <v>131</v>
      </c>
    </row>
    <row r="280" spans="1:7" ht="15">
      <c r="A280" s="36" t="s">
        <v>850</v>
      </c>
      <c r="B280" s="36" t="s">
        <v>369</v>
      </c>
      <c r="C280" s="36" t="s">
        <v>395</v>
      </c>
      <c r="D280" s="36" t="s">
        <v>131</v>
      </c>
      <c r="E280" s="36" t="s">
        <v>131</v>
      </c>
      <c r="F280" s="36" t="s">
        <v>395</v>
      </c>
      <c r="G280" s="36" t="s">
        <v>131</v>
      </c>
    </row>
    <row r="281" spans="1:7" ht="15">
      <c r="A281" s="36" t="s">
        <v>851</v>
      </c>
      <c r="B281" s="36" t="s">
        <v>369</v>
      </c>
      <c r="C281" s="36" t="s">
        <v>396</v>
      </c>
      <c r="D281" s="36" t="s">
        <v>131</v>
      </c>
      <c r="E281" s="36" t="s">
        <v>131</v>
      </c>
      <c r="F281" s="36" t="s">
        <v>396</v>
      </c>
      <c r="G281" s="36" t="s">
        <v>131</v>
      </c>
    </row>
    <row r="282" spans="1:7" ht="15">
      <c r="A282" s="36" t="s">
        <v>852</v>
      </c>
      <c r="B282" s="36" t="s">
        <v>369</v>
      </c>
      <c r="C282" s="36" t="s">
        <v>397</v>
      </c>
      <c r="D282" s="36" t="s">
        <v>131</v>
      </c>
      <c r="E282" s="36" t="s">
        <v>131</v>
      </c>
      <c r="F282" s="36" t="s">
        <v>397</v>
      </c>
      <c r="G282" s="36" t="s">
        <v>131</v>
      </c>
    </row>
    <row r="283" spans="1:7" ht="15">
      <c r="A283" s="36" t="s">
        <v>853</v>
      </c>
      <c r="B283" s="36" t="s">
        <v>369</v>
      </c>
      <c r="C283" s="36" t="s">
        <v>398</v>
      </c>
      <c r="D283" s="36" t="s">
        <v>131</v>
      </c>
      <c r="E283" s="36" t="s">
        <v>131</v>
      </c>
      <c r="F283" s="36" t="s">
        <v>359</v>
      </c>
      <c r="G283" s="36" t="s">
        <v>131</v>
      </c>
    </row>
    <row r="284" spans="1:7" ht="15">
      <c r="A284" s="36" t="s">
        <v>854</v>
      </c>
      <c r="B284" s="36" t="s">
        <v>369</v>
      </c>
      <c r="C284" s="36" t="s">
        <v>399</v>
      </c>
      <c r="D284" s="36" t="s">
        <v>131</v>
      </c>
      <c r="E284" s="36" t="s">
        <v>131</v>
      </c>
      <c r="F284" s="36" t="s">
        <v>398</v>
      </c>
      <c r="G284" s="36" t="s">
        <v>131</v>
      </c>
    </row>
    <row r="285" spans="1:7" ht="15">
      <c r="A285" s="36" t="s">
        <v>855</v>
      </c>
      <c r="B285" s="36" t="s">
        <v>369</v>
      </c>
      <c r="C285" s="36" t="s">
        <v>400</v>
      </c>
      <c r="D285" s="36" t="s">
        <v>131</v>
      </c>
      <c r="E285" s="36" t="s">
        <v>131</v>
      </c>
      <c r="F285" s="36" t="s">
        <v>399</v>
      </c>
      <c r="G285" s="36" t="s">
        <v>131</v>
      </c>
    </row>
    <row r="286" spans="1:7" ht="15">
      <c r="A286" s="36" t="s">
        <v>856</v>
      </c>
      <c r="B286" s="36" t="s">
        <v>401</v>
      </c>
      <c r="C286" s="36" t="s">
        <v>218</v>
      </c>
      <c r="D286" s="36" t="s">
        <v>131</v>
      </c>
      <c r="E286" s="36" t="s">
        <v>131</v>
      </c>
      <c r="F286" s="36" t="s">
        <v>218</v>
      </c>
      <c r="G286" s="36" t="s">
        <v>131</v>
      </c>
    </row>
    <row r="287" spans="1:7" ht="15">
      <c r="A287" s="36" t="s">
        <v>857</v>
      </c>
      <c r="B287" s="36" t="s">
        <v>401</v>
      </c>
      <c r="C287" s="36" t="s">
        <v>331</v>
      </c>
      <c r="D287" s="36" t="s">
        <v>131</v>
      </c>
      <c r="E287" s="36" t="s">
        <v>131</v>
      </c>
      <c r="F287" s="36" t="s">
        <v>331</v>
      </c>
      <c r="G287" s="36" t="s">
        <v>131</v>
      </c>
    </row>
    <row r="288" spans="1:7" ht="15">
      <c r="A288" s="36" t="s">
        <v>858</v>
      </c>
      <c r="B288" s="36" t="s">
        <v>401</v>
      </c>
      <c r="C288" s="36" t="s">
        <v>402</v>
      </c>
      <c r="D288" s="36" t="s">
        <v>131</v>
      </c>
      <c r="E288" s="36" t="s">
        <v>131</v>
      </c>
      <c r="F288" s="36" t="s">
        <v>402</v>
      </c>
      <c r="G288" s="36" t="s">
        <v>131</v>
      </c>
    </row>
    <row r="289" spans="1:7" ht="15">
      <c r="A289" s="36" t="s">
        <v>859</v>
      </c>
      <c r="B289" s="36" t="s">
        <v>401</v>
      </c>
      <c r="C289" s="36" t="s">
        <v>334</v>
      </c>
      <c r="D289" s="36" t="s">
        <v>131</v>
      </c>
      <c r="E289" s="36" t="s">
        <v>131</v>
      </c>
      <c r="F289" s="36" t="s">
        <v>334</v>
      </c>
      <c r="G289" s="36" t="s">
        <v>131</v>
      </c>
    </row>
    <row r="290" spans="1:7" ht="45">
      <c r="A290" s="36" t="s">
        <v>860</v>
      </c>
      <c r="B290" s="36" t="s">
        <v>401</v>
      </c>
      <c r="C290" s="36" t="s">
        <v>343</v>
      </c>
      <c r="D290" s="36" t="s">
        <v>131</v>
      </c>
      <c r="E290" s="36" t="s">
        <v>131</v>
      </c>
      <c r="F290" s="36" t="s">
        <v>343</v>
      </c>
      <c r="G290" s="36" t="s">
        <v>131</v>
      </c>
    </row>
    <row r="291" spans="1:7" ht="45">
      <c r="A291" s="36" t="s">
        <v>861</v>
      </c>
      <c r="B291" s="36" t="s">
        <v>401</v>
      </c>
      <c r="C291" s="36" t="s">
        <v>389</v>
      </c>
      <c r="D291" s="36" t="s">
        <v>131</v>
      </c>
      <c r="E291" s="36" t="s">
        <v>131</v>
      </c>
      <c r="F291" s="36" t="s">
        <v>389</v>
      </c>
      <c r="G291" s="36" t="s">
        <v>131</v>
      </c>
    </row>
    <row r="292" spans="1:7" ht="30">
      <c r="A292" s="36" t="s">
        <v>862</v>
      </c>
      <c r="B292" s="36" t="s">
        <v>401</v>
      </c>
      <c r="C292" s="36" t="s">
        <v>338</v>
      </c>
      <c r="D292" s="36" t="s">
        <v>131</v>
      </c>
      <c r="E292" s="36" t="s">
        <v>131</v>
      </c>
      <c r="F292" s="36" t="s">
        <v>338</v>
      </c>
      <c r="G292" s="36" t="s">
        <v>131</v>
      </c>
    </row>
    <row r="293" spans="1:7" ht="45">
      <c r="A293" s="36" t="s">
        <v>863</v>
      </c>
      <c r="B293" s="36" t="s">
        <v>401</v>
      </c>
      <c r="C293" s="36" t="s">
        <v>403</v>
      </c>
      <c r="D293" s="36" t="s">
        <v>131</v>
      </c>
      <c r="E293" s="36" t="s">
        <v>131</v>
      </c>
      <c r="F293" s="36" t="s">
        <v>403</v>
      </c>
      <c r="G293" s="36" t="s">
        <v>131</v>
      </c>
    </row>
    <row r="294" spans="1:7" ht="15">
      <c r="A294" s="36" t="s">
        <v>864</v>
      </c>
      <c r="B294" s="36" t="s">
        <v>401</v>
      </c>
      <c r="C294" s="36" t="s">
        <v>404</v>
      </c>
      <c r="D294" s="36" t="s">
        <v>131</v>
      </c>
      <c r="E294" s="36" t="s">
        <v>131</v>
      </c>
      <c r="F294" s="36" t="s">
        <v>404</v>
      </c>
      <c r="G294" s="36" t="s">
        <v>131</v>
      </c>
    </row>
    <row r="295" spans="1:7" ht="15">
      <c r="A295" s="36" t="s">
        <v>865</v>
      </c>
      <c r="B295" s="36" t="s">
        <v>401</v>
      </c>
      <c r="C295" s="36" t="s">
        <v>322</v>
      </c>
      <c r="D295" s="36" t="s">
        <v>131</v>
      </c>
      <c r="E295" s="36" t="s">
        <v>131</v>
      </c>
      <c r="F295" s="36" t="s">
        <v>322</v>
      </c>
      <c r="G295" s="36" t="s">
        <v>131</v>
      </c>
    </row>
    <row r="296" spans="1:7" ht="15">
      <c r="A296" s="36" t="s">
        <v>866</v>
      </c>
      <c r="B296" s="36" t="s">
        <v>405</v>
      </c>
      <c r="C296" s="36" t="s">
        <v>406</v>
      </c>
      <c r="D296" s="36" t="s">
        <v>131</v>
      </c>
      <c r="E296" s="36" t="s">
        <v>131</v>
      </c>
      <c r="F296" s="36" t="s">
        <v>406</v>
      </c>
      <c r="G296" s="36" t="s">
        <v>131</v>
      </c>
    </row>
    <row r="297" spans="1:7" ht="15">
      <c r="A297" s="36" t="s">
        <v>867</v>
      </c>
      <c r="B297" s="36" t="s">
        <v>405</v>
      </c>
      <c r="C297" s="36" t="s">
        <v>375</v>
      </c>
      <c r="D297" s="36" t="s">
        <v>131</v>
      </c>
      <c r="E297" s="36" t="s">
        <v>131</v>
      </c>
      <c r="F297" s="36" t="s">
        <v>375</v>
      </c>
      <c r="G297" s="36" t="s">
        <v>131</v>
      </c>
    </row>
    <row r="298" spans="1:7" ht="30">
      <c r="A298" s="36" t="s">
        <v>868</v>
      </c>
      <c r="B298" s="36" t="s">
        <v>405</v>
      </c>
      <c r="C298" s="36" t="s">
        <v>407</v>
      </c>
      <c r="D298" s="36" t="s">
        <v>131</v>
      </c>
      <c r="E298" s="36" t="s">
        <v>131</v>
      </c>
      <c r="F298" s="36" t="s">
        <v>407</v>
      </c>
      <c r="G298" s="36" t="s">
        <v>131</v>
      </c>
    </row>
    <row r="299" spans="1:7" ht="15">
      <c r="A299" s="36" t="s">
        <v>869</v>
      </c>
      <c r="B299" s="36" t="s">
        <v>405</v>
      </c>
      <c r="C299" s="36" t="s">
        <v>376</v>
      </c>
      <c r="D299" s="36" t="s">
        <v>131</v>
      </c>
      <c r="E299" s="36" t="s">
        <v>131</v>
      </c>
      <c r="F299" s="36" t="s">
        <v>376</v>
      </c>
      <c r="G299" s="36" t="s">
        <v>131</v>
      </c>
    </row>
    <row r="300" spans="1:7" ht="15">
      <c r="A300" s="36" t="s">
        <v>870</v>
      </c>
      <c r="B300" s="36" t="s">
        <v>405</v>
      </c>
      <c r="C300" s="36" t="s">
        <v>377</v>
      </c>
      <c r="D300" s="36" t="s">
        <v>131</v>
      </c>
      <c r="E300" s="36" t="s">
        <v>131</v>
      </c>
      <c r="F300" s="36" t="s">
        <v>377</v>
      </c>
      <c r="G300" s="36" t="s">
        <v>131</v>
      </c>
    </row>
    <row r="301" spans="1:7" ht="15">
      <c r="A301" s="36" t="s">
        <v>871</v>
      </c>
      <c r="B301" s="36" t="s">
        <v>405</v>
      </c>
      <c r="C301" s="36" t="s">
        <v>408</v>
      </c>
      <c r="D301" s="36" t="s">
        <v>131</v>
      </c>
      <c r="E301" s="36" t="s">
        <v>131</v>
      </c>
      <c r="F301" s="36" t="s">
        <v>408</v>
      </c>
      <c r="G301" s="36" t="s">
        <v>131</v>
      </c>
    </row>
    <row r="302" spans="1:7" ht="45">
      <c r="A302" s="36" t="s">
        <v>872</v>
      </c>
      <c r="B302" s="36" t="s">
        <v>405</v>
      </c>
      <c r="C302" s="36" t="s">
        <v>409</v>
      </c>
      <c r="D302" s="36" t="s">
        <v>131</v>
      </c>
      <c r="E302" s="36" t="s">
        <v>131</v>
      </c>
      <c r="F302" s="36" t="s">
        <v>409</v>
      </c>
      <c r="G302" s="36" t="s">
        <v>131</v>
      </c>
    </row>
    <row r="303" spans="1:7" ht="45">
      <c r="A303" s="36" t="s">
        <v>873</v>
      </c>
      <c r="B303" s="36" t="s">
        <v>405</v>
      </c>
      <c r="C303" s="36" t="s">
        <v>410</v>
      </c>
      <c r="D303" s="36" t="s">
        <v>131</v>
      </c>
      <c r="E303" s="36" t="s">
        <v>131</v>
      </c>
      <c r="F303" s="36" t="s">
        <v>410</v>
      </c>
      <c r="G303" s="36" t="s">
        <v>131</v>
      </c>
    </row>
    <row r="304" spans="1:7" ht="15">
      <c r="A304" s="36" t="s">
        <v>874</v>
      </c>
      <c r="B304" s="36" t="s">
        <v>405</v>
      </c>
      <c r="C304" s="36" t="s">
        <v>322</v>
      </c>
      <c r="D304" s="36" t="s">
        <v>131</v>
      </c>
      <c r="E304" s="36" t="s">
        <v>131</v>
      </c>
      <c r="F304" s="36" t="s">
        <v>322</v>
      </c>
      <c r="G304" s="36" t="s">
        <v>131</v>
      </c>
    </row>
    <row r="305" spans="1:7" ht="30">
      <c r="A305" s="36" t="s">
        <v>875</v>
      </c>
      <c r="B305" s="36" t="s">
        <v>411</v>
      </c>
      <c r="C305" s="36" t="s">
        <v>412</v>
      </c>
      <c r="D305" s="36" t="s">
        <v>131</v>
      </c>
      <c r="E305" s="36" t="s">
        <v>131</v>
      </c>
      <c r="F305" s="36" t="s">
        <v>412</v>
      </c>
      <c r="G305" s="36" t="s">
        <v>131</v>
      </c>
    </row>
    <row r="306" spans="1:7" ht="30">
      <c r="A306" s="36" t="s">
        <v>876</v>
      </c>
      <c r="B306" s="36" t="s">
        <v>411</v>
      </c>
      <c r="C306" s="36" t="s">
        <v>413</v>
      </c>
      <c r="D306" s="36" t="s">
        <v>131</v>
      </c>
      <c r="E306" s="36" t="s">
        <v>131</v>
      </c>
      <c r="F306" s="36" t="s">
        <v>413</v>
      </c>
      <c r="G306" s="36" t="s">
        <v>131</v>
      </c>
    </row>
    <row r="307" spans="1:7" ht="30">
      <c r="A307" s="36" t="s">
        <v>877</v>
      </c>
      <c r="B307" s="36" t="s">
        <v>411</v>
      </c>
      <c r="C307" s="36" t="s">
        <v>414</v>
      </c>
      <c r="D307" s="36" t="s">
        <v>131</v>
      </c>
      <c r="E307" s="36" t="s">
        <v>131</v>
      </c>
      <c r="F307" s="36" t="s">
        <v>414</v>
      </c>
      <c r="G307" s="36" t="s">
        <v>131</v>
      </c>
    </row>
    <row r="308" spans="1:7" ht="45">
      <c r="A308" s="36" t="s">
        <v>878</v>
      </c>
      <c r="B308" s="36" t="s">
        <v>411</v>
      </c>
      <c r="C308" s="36" t="s">
        <v>415</v>
      </c>
      <c r="D308" s="36" t="s">
        <v>131</v>
      </c>
      <c r="E308" s="36" t="s">
        <v>131</v>
      </c>
      <c r="F308" s="36" t="s">
        <v>415</v>
      </c>
      <c r="G308" s="36" t="s">
        <v>131</v>
      </c>
    </row>
    <row r="309" spans="1:7" ht="15">
      <c r="A309" s="36" t="s">
        <v>879</v>
      </c>
      <c r="B309" s="36" t="s">
        <v>411</v>
      </c>
      <c r="C309" s="36" t="s">
        <v>416</v>
      </c>
      <c r="D309" s="36" t="s">
        <v>131</v>
      </c>
      <c r="E309" s="36" t="s">
        <v>131</v>
      </c>
      <c r="F309" s="36" t="s">
        <v>416</v>
      </c>
      <c r="G309" s="36" t="s">
        <v>131</v>
      </c>
    </row>
    <row r="310" spans="1:7" ht="15">
      <c r="A310" s="36" t="s">
        <v>880</v>
      </c>
      <c r="B310" s="36" t="s">
        <v>411</v>
      </c>
      <c r="C310" s="36" t="s">
        <v>417</v>
      </c>
      <c r="D310" s="36" t="s">
        <v>131</v>
      </c>
      <c r="E310" s="36" t="s">
        <v>131</v>
      </c>
      <c r="F310" s="36" t="s">
        <v>417</v>
      </c>
      <c r="G310" s="36" t="s">
        <v>131</v>
      </c>
    </row>
    <row r="311" spans="1:7" ht="15">
      <c r="A311" s="36" t="s">
        <v>881</v>
      </c>
      <c r="B311" s="36" t="s">
        <v>411</v>
      </c>
      <c r="C311" s="36" t="s">
        <v>418</v>
      </c>
      <c r="D311" s="36" t="s">
        <v>131</v>
      </c>
      <c r="E311" s="36" t="s">
        <v>131</v>
      </c>
      <c r="F311" s="36" t="s">
        <v>418</v>
      </c>
      <c r="G311" s="36" t="s">
        <v>131</v>
      </c>
    </row>
    <row r="312" spans="1:7" ht="15">
      <c r="A312" s="36" t="s">
        <v>882</v>
      </c>
      <c r="B312" s="36" t="s">
        <v>411</v>
      </c>
      <c r="C312" s="36" t="s">
        <v>419</v>
      </c>
      <c r="D312" s="36" t="s">
        <v>131</v>
      </c>
      <c r="E312" s="36" t="s">
        <v>131</v>
      </c>
      <c r="F312" s="36" t="s">
        <v>419</v>
      </c>
      <c r="G312" s="36" t="s">
        <v>131</v>
      </c>
    </row>
    <row r="313" spans="1:7" ht="15">
      <c r="A313" s="36" t="s">
        <v>883</v>
      </c>
      <c r="B313" s="36" t="s">
        <v>411</v>
      </c>
      <c r="C313" s="36" t="s">
        <v>420</v>
      </c>
      <c r="D313" s="36" t="s">
        <v>131</v>
      </c>
      <c r="E313" s="36" t="s">
        <v>131</v>
      </c>
      <c r="F313" s="36" t="s">
        <v>420</v>
      </c>
      <c r="G313" s="36" t="s">
        <v>131</v>
      </c>
    </row>
    <row r="314" spans="1:7" ht="15">
      <c r="A314" s="36" t="s">
        <v>884</v>
      </c>
      <c r="B314" s="36" t="s">
        <v>411</v>
      </c>
      <c r="C314" s="36" t="s">
        <v>421</v>
      </c>
      <c r="D314" s="36" t="s">
        <v>131</v>
      </c>
      <c r="E314" s="36" t="s">
        <v>131</v>
      </c>
      <c r="F314" s="36" t="s">
        <v>421</v>
      </c>
      <c r="G314" s="36" t="s">
        <v>131</v>
      </c>
    </row>
    <row r="315" spans="1:7" ht="15">
      <c r="A315" s="36" t="s">
        <v>885</v>
      </c>
      <c r="B315" s="36" t="s">
        <v>411</v>
      </c>
      <c r="C315" s="36" t="s">
        <v>422</v>
      </c>
      <c r="D315" s="36" t="s">
        <v>131</v>
      </c>
      <c r="E315" s="36" t="s">
        <v>131</v>
      </c>
      <c r="F315" s="36" t="s">
        <v>422</v>
      </c>
      <c r="G315" s="36" t="s">
        <v>131</v>
      </c>
    </row>
    <row r="316" spans="1:7" ht="15">
      <c r="A316" s="36" t="s">
        <v>886</v>
      </c>
      <c r="B316" s="36" t="s">
        <v>411</v>
      </c>
      <c r="C316" s="36" t="s">
        <v>423</v>
      </c>
      <c r="D316" s="36" t="s">
        <v>131</v>
      </c>
      <c r="E316" s="36" t="s">
        <v>131</v>
      </c>
      <c r="F316" s="36" t="s">
        <v>423</v>
      </c>
      <c r="G316" s="36" t="s">
        <v>131</v>
      </c>
    </row>
    <row r="317" spans="1:7" ht="15">
      <c r="A317" s="36" t="s">
        <v>887</v>
      </c>
      <c r="B317" s="36" t="s">
        <v>411</v>
      </c>
      <c r="C317" s="36" t="s">
        <v>424</v>
      </c>
      <c r="D317" s="36" t="s">
        <v>131</v>
      </c>
      <c r="E317" s="36" t="s">
        <v>131</v>
      </c>
      <c r="F317" s="36" t="s">
        <v>424</v>
      </c>
      <c r="G317" s="36" t="s">
        <v>131</v>
      </c>
    </row>
    <row r="318" spans="1:7" ht="15">
      <c r="A318" s="36" t="s">
        <v>888</v>
      </c>
      <c r="B318" s="36" t="s">
        <v>411</v>
      </c>
      <c r="C318" s="36" t="s">
        <v>322</v>
      </c>
      <c r="D318" s="36" t="s">
        <v>131</v>
      </c>
      <c r="E318" s="36" t="s">
        <v>131</v>
      </c>
      <c r="F318" s="36" t="s">
        <v>322</v>
      </c>
      <c r="G318" s="36" t="s">
        <v>131</v>
      </c>
    </row>
    <row r="319" spans="1:7" ht="15">
      <c r="A319" s="36" t="s">
        <v>889</v>
      </c>
      <c r="B319" s="36" t="s">
        <v>411</v>
      </c>
      <c r="C319" s="36" t="s">
        <v>351</v>
      </c>
      <c r="D319" s="36" t="s">
        <v>131</v>
      </c>
      <c r="E319" s="36" t="s">
        <v>131</v>
      </c>
      <c r="F319" s="36" t="s">
        <v>351</v>
      </c>
      <c r="G319" s="36" t="s">
        <v>131</v>
      </c>
    </row>
    <row r="320" spans="1:7" ht="30">
      <c r="A320" s="36" t="s">
        <v>890</v>
      </c>
      <c r="B320" s="36" t="s">
        <v>411</v>
      </c>
      <c r="C320" s="36" t="s">
        <v>425</v>
      </c>
      <c r="D320" s="36" t="s">
        <v>131</v>
      </c>
      <c r="E320" s="36" t="s">
        <v>131</v>
      </c>
      <c r="F320" s="36" t="s">
        <v>425</v>
      </c>
      <c r="G320" s="36" t="s">
        <v>131</v>
      </c>
    </row>
    <row r="321" spans="1:7" ht="45">
      <c r="A321" s="36" t="s">
        <v>891</v>
      </c>
      <c r="B321" s="36" t="s">
        <v>426</v>
      </c>
      <c r="C321" s="36" t="s">
        <v>427</v>
      </c>
      <c r="D321" s="36" t="s">
        <v>131</v>
      </c>
      <c r="E321" s="36" t="s">
        <v>131</v>
      </c>
      <c r="F321" s="36" t="s">
        <v>427</v>
      </c>
      <c r="G321" s="36" t="s">
        <v>131</v>
      </c>
    </row>
    <row r="322" spans="1:7" ht="30">
      <c r="A322" s="36" t="s">
        <v>892</v>
      </c>
      <c r="B322" s="36" t="s">
        <v>426</v>
      </c>
      <c r="C322" s="36" t="s">
        <v>342</v>
      </c>
      <c r="D322" s="36" t="s">
        <v>131</v>
      </c>
      <c r="E322" s="36" t="s">
        <v>131</v>
      </c>
      <c r="F322" s="36" t="s">
        <v>342</v>
      </c>
      <c r="G322" s="36" t="s">
        <v>131</v>
      </c>
    </row>
    <row r="323" spans="1:7" ht="30">
      <c r="A323" s="36" t="s">
        <v>893</v>
      </c>
      <c r="B323" s="36" t="s">
        <v>426</v>
      </c>
      <c r="C323" s="36" t="s">
        <v>428</v>
      </c>
      <c r="D323" s="36" t="s">
        <v>131</v>
      </c>
      <c r="E323" s="36" t="s">
        <v>131</v>
      </c>
      <c r="F323" s="36" t="s">
        <v>428</v>
      </c>
      <c r="G323" s="36" t="s">
        <v>131</v>
      </c>
    </row>
    <row r="324" spans="1:7" ht="30">
      <c r="A324" s="36" t="s">
        <v>894</v>
      </c>
      <c r="B324" s="36" t="s">
        <v>426</v>
      </c>
      <c r="C324" s="36" t="s">
        <v>218</v>
      </c>
      <c r="D324" s="36" t="s">
        <v>131</v>
      </c>
      <c r="E324" s="36" t="s">
        <v>131</v>
      </c>
      <c r="F324" s="36" t="s">
        <v>218</v>
      </c>
      <c r="G324" s="36" t="s">
        <v>131</v>
      </c>
    </row>
    <row r="325" spans="1:7" ht="30">
      <c r="A325" s="36" t="s">
        <v>895</v>
      </c>
      <c r="B325" s="36" t="s">
        <v>426</v>
      </c>
      <c r="C325" s="36" t="s">
        <v>429</v>
      </c>
      <c r="D325" s="36" t="s">
        <v>131</v>
      </c>
      <c r="E325" s="36" t="s">
        <v>131</v>
      </c>
      <c r="F325" s="36" t="s">
        <v>429</v>
      </c>
      <c r="G325" s="36" t="s">
        <v>131</v>
      </c>
    </row>
    <row r="326" spans="1:7" ht="30">
      <c r="A326" s="36" t="s">
        <v>896</v>
      </c>
      <c r="B326" s="36" t="s">
        <v>426</v>
      </c>
      <c r="C326" s="36" t="s">
        <v>430</v>
      </c>
      <c r="D326" s="36" t="s">
        <v>131</v>
      </c>
      <c r="E326" s="36" t="s">
        <v>131</v>
      </c>
      <c r="F326" s="36" t="s">
        <v>430</v>
      </c>
      <c r="G326" s="36" t="s">
        <v>131</v>
      </c>
    </row>
    <row r="327" spans="1:7" ht="30">
      <c r="A327" s="36" t="s">
        <v>897</v>
      </c>
      <c r="B327" s="36" t="s">
        <v>426</v>
      </c>
      <c r="C327" s="36" t="s">
        <v>431</v>
      </c>
      <c r="D327" s="36" t="s">
        <v>131</v>
      </c>
      <c r="E327" s="36" t="s">
        <v>131</v>
      </c>
      <c r="F327" s="36" t="s">
        <v>431</v>
      </c>
      <c r="G327" s="36" t="s">
        <v>131</v>
      </c>
    </row>
    <row r="328" spans="1:7" ht="30">
      <c r="A328" s="36" t="s">
        <v>898</v>
      </c>
      <c r="B328" s="36" t="s">
        <v>426</v>
      </c>
      <c r="C328" s="36" t="s">
        <v>432</v>
      </c>
      <c r="D328" s="36" t="s">
        <v>131</v>
      </c>
      <c r="E328" s="36" t="s">
        <v>131</v>
      </c>
      <c r="F328" s="36" t="s">
        <v>432</v>
      </c>
      <c r="G328" s="36" t="s">
        <v>131</v>
      </c>
    </row>
    <row r="329" spans="1:7" ht="30">
      <c r="A329" s="36" t="s">
        <v>899</v>
      </c>
      <c r="B329" s="36" t="s">
        <v>426</v>
      </c>
      <c r="C329" s="36" t="s">
        <v>285</v>
      </c>
      <c r="D329" s="36" t="s">
        <v>131</v>
      </c>
      <c r="E329" s="36" t="s">
        <v>131</v>
      </c>
      <c r="F329" s="36" t="s">
        <v>285</v>
      </c>
      <c r="G329" s="36" t="s">
        <v>131</v>
      </c>
    </row>
    <row r="330" spans="1:7" ht="45">
      <c r="A330" s="36" t="s">
        <v>900</v>
      </c>
      <c r="B330" s="36" t="s">
        <v>426</v>
      </c>
      <c r="C330" s="36" t="s">
        <v>343</v>
      </c>
      <c r="D330" s="36" t="s">
        <v>131</v>
      </c>
      <c r="E330" s="36" t="s">
        <v>131</v>
      </c>
      <c r="F330" s="36" t="s">
        <v>343</v>
      </c>
      <c r="G330" s="36" t="s">
        <v>131</v>
      </c>
    </row>
    <row r="331" spans="1:7" ht="45">
      <c r="A331" s="36" t="s">
        <v>901</v>
      </c>
      <c r="B331" s="36" t="s">
        <v>426</v>
      </c>
      <c r="C331" s="36" t="s">
        <v>389</v>
      </c>
      <c r="D331" s="36" t="s">
        <v>131</v>
      </c>
      <c r="E331" s="36" t="s">
        <v>131</v>
      </c>
      <c r="F331" s="36" t="s">
        <v>389</v>
      </c>
      <c r="G331" s="36" t="s">
        <v>131</v>
      </c>
    </row>
    <row r="332" spans="1:7" ht="30">
      <c r="A332" s="36" t="s">
        <v>902</v>
      </c>
      <c r="B332" s="36" t="s">
        <v>426</v>
      </c>
      <c r="C332" s="36" t="s">
        <v>338</v>
      </c>
      <c r="D332" s="36" t="s">
        <v>131</v>
      </c>
      <c r="E332" s="36" t="s">
        <v>131</v>
      </c>
      <c r="F332" s="36" t="s">
        <v>338</v>
      </c>
      <c r="G332" s="36" t="s">
        <v>131</v>
      </c>
    </row>
    <row r="333" spans="1:7" ht="45">
      <c r="A333" s="36" t="s">
        <v>903</v>
      </c>
      <c r="B333" s="36" t="s">
        <v>426</v>
      </c>
      <c r="C333" s="36" t="s">
        <v>403</v>
      </c>
      <c r="D333" s="36" t="s">
        <v>131</v>
      </c>
      <c r="E333" s="36" t="s">
        <v>131</v>
      </c>
      <c r="F333" s="36" t="s">
        <v>403</v>
      </c>
      <c r="G333" s="36" t="s">
        <v>131</v>
      </c>
    </row>
    <row r="334" spans="1:7" ht="30">
      <c r="A334" s="36" t="s">
        <v>904</v>
      </c>
      <c r="B334" s="36" t="s">
        <v>426</v>
      </c>
      <c r="C334" s="36" t="s">
        <v>322</v>
      </c>
      <c r="D334" s="36" t="s">
        <v>131</v>
      </c>
      <c r="E334" s="36" t="s">
        <v>131</v>
      </c>
      <c r="F334" s="36" t="s">
        <v>322</v>
      </c>
      <c r="G334" s="36" t="s">
        <v>131</v>
      </c>
    </row>
    <row r="335" spans="1:7" ht="45">
      <c r="A335" s="36" t="s">
        <v>905</v>
      </c>
      <c r="B335" s="36" t="s">
        <v>433</v>
      </c>
      <c r="C335" s="36" t="s">
        <v>434</v>
      </c>
      <c r="D335" s="36" t="s">
        <v>131</v>
      </c>
      <c r="E335" s="36" t="s">
        <v>131</v>
      </c>
      <c r="F335" s="36" t="s">
        <v>434</v>
      </c>
      <c r="G335" s="36" t="s">
        <v>131</v>
      </c>
    </row>
    <row r="336" spans="1:7" ht="15">
      <c r="A336" s="36" t="s">
        <v>906</v>
      </c>
      <c r="B336" s="36" t="s">
        <v>433</v>
      </c>
      <c r="C336" s="36" t="s">
        <v>435</v>
      </c>
      <c r="D336" s="36" t="s">
        <v>131</v>
      </c>
      <c r="E336" s="36" t="s">
        <v>131</v>
      </c>
      <c r="F336" s="36" t="s">
        <v>435</v>
      </c>
      <c r="G336" s="36" t="s">
        <v>131</v>
      </c>
    </row>
    <row r="337" spans="1:7" ht="15">
      <c r="A337" s="36" t="s">
        <v>907</v>
      </c>
      <c r="B337" s="36" t="s">
        <v>433</v>
      </c>
      <c r="C337" s="36" t="s">
        <v>436</v>
      </c>
      <c r="D337" s="36" t="s">
        <v>131</v>
      </c>
      <c r="E337" s="36" t="s">
        <v>131</v>
      </c>
      <c r="F337" s="36" t="s">
        <v>436</v>
      </c>
      <c r="G337" s="36" t="s">
        <v>131</v>
      </c>
    </row>
    <row r="338" spans="1:7" ht="15">
      <c r="A338" s="36" t="s">
        <v>908</v>
      </c>
      <c r="B338" s="36" t="s">
        <v>433</v>
      </c>
      <c r="C338" s="36" t="s">
        <v>437</v>
      </c>
      <c r="D338" s="36" t="s">
        <v>131</v>
      </c>
      <c r="E338" s="36" t="s">
        <v>131</v>
      </c>
      <c r="F338" s="36" t="s">
        <v>437</v>
      </c>
      <c r="G338" s="36" t="s">
        <v>131</v>
      </c>
    </row>
    <row r="339" spans="1:7" ht="15">
      <c r="A339" s="36" t="s">
        <v>909</v>
      </c>
      <c r="B339" s="36" t="s">
        <v>433</v>
      </c>
      <c r="C339" s="36" t="s">
        <v>353</v>
      </c>
      <c r="D339" s="36" t="s">
        <v>131</v>
      </c>
      <c r="E339" s="36" t="s">
        <v>131</v>
      </c>
      <c r="F339" s="36" t="s">
        <v>353</v>
      </c>
      <c r="G339" s="36" t="s">
        <v>131</v>
      </c>
    </row>
    <row r="340" spans="1:7" ht="15">
      <c r="A340" s="36" t="s">
        <v>910</v>
      </c>
      <c r="B340" s="36" t="s">
        <v>433</v>
      </c>
      <c r="C340" s="36" t="s">
        <v>438</v>
      </c>
      <c r="D340" s="36" t="s">
        <v>131</v>
      </c>
      <c r="E340" s="36" t="s">
        <v>131</v>
      </c>
      <c r="F340" s="36" t="s">
        <v>438</v>
      </c>
      <c r="G340" s="36" t="s">
        <v>131</v>
      </c>
    </row>
    <row r="341" spans="1:7" ht="15">
      <c r="A341" s="36" t="s">
        <v>911</v>
      </c>
      <c r="B341" s="36" t="s">
        <v>439</v>
      </c>
      <c r="C341" s="36" t="s">
        <v>406</v>
      </c>
      <c r="D341" s="36" t="s">
        <v>131</v>
      </c>
      <c r="E341" s="36" t="s">
        <v>131</v>
      </c>
      <c r="F341" s="36" t="s">
        <v>406</v>
      </c>
      <c r="G341" s="36" t="s">
        <v>131</v>
      </c>
    </row>
    <row r="342" spans="1:7" ht="30">
      <c r="A342" s="36" t="s">
        <v>912</v>
      </c>
      <c r="B342" s="36" t="s">
        <v>439</v>
      </c>
      <c r="C342" s="36" t="s">
        <v>440</v>
      </c>
      <c r="D342" s="36" t="s">
        <v>131</v>
      </c>
      <c r="E342" s="36" t="s">
        <v>131</v>
      </c>
      <c r="F342" s="36" t="s">
        <v>440</v>
      </c>
      <c r="G342" s="36" t="s">
        <v>131</v>
      </c>
    </row>
    <row r="343" spans="1:7" ht="30">
      <c r="A343" s="36" t="s">
        <v>913</v>
      </c>
      <c r="B343" s="36" t="s">
        <v>439</v>
      </c>
      <c r="C343" s="36" t="s">
        <v>441</v>
      </c>
      <c r="D343" s="36" t="s">
        <v>131</v>
      </c>
      <c r="E343" s="36" t="s">
        <v>131</v>
      </c>
      <c r="F343" s="36" t="s">
        <v>441</v>
      </c>
      <c r="G343" s="36" t="s">
        <v>131</v>
      </c>
    </row>
    <row r="344" spans="1:7" ht="15">
      <c r="A344" s="36" t="s">
        <v>914</v>
      </c>
      <c r="B344" s="36" t="s">
        <v>439</v>
      </c>
      <c r="C344" s="36" t="s">
        <v>376</v>
      </c>
      <c r="D344" s="36" t="s">
        <v>131</v>
      </c>
      <c r="E344" s="36" t="s">
        <v>131</v>
      </c>
      <c r="F344" s="36" t="s">
        <v>376</v>
      </c>
      <c r="G344" s="36" t="s">
        <v>131</v>
      </c>
    </row>
    <row r="345" spans="1:7" ht="15">
      <c r="A345" s="36" t="s">
        <v>915</v>
      </c>
      <c r="B345" s="36" t="s">
        <v>439</v>
      </c>
      <c r="C345" s="36" t="s">
        <v>377</v>
      </c>
      <c r="D345" s="36" t="s">
        <v>131</v>
      </c>
      <c r="E345" s="36" t="s">
        <v>131</v>
      </c>
      <c r="F345" s="36" t="s">
        <v>377</v>
      </c>
      <c r="G345" s="36" t="s">
        <v>131</v>
      </c>
    </row>
    <row r="346" spans="1:7" ht="30">
      <c r="A346" s="36" t="s">
        <v>916</v>
      </c>
      <c r="B346" s="36" t="s">
        <v>439</v>
      </c>
      <c r="C346" s="36" t="s">
        <v>442</v>
      </c>
      <c r="D346" s="36" t="s">
        <v>131</v>
      </c>
      <c r="E346" s="36" t="s">
        <v>131</v>
      </c>
      <c r="F346" s="36" t="s">
        <v>442</v>
      </c>
      <c r="G346" s="36" t="s">
        <v>131</v>
      </c>
    </row>
    <row r="347" spans="1:7" ht="15">
      <c r="A347" s="36" t="s">
        <v>917</v>
      </c>
      <c r="B347" s="36" t="s">
        <v>439</v>
      </c>
      <c r="C347" s="36" t="s">
        <v>443</v>
      </c>
      <c r="D347" s="36" t="s">
        <v>131</v>
      </c>
      <c r="E347" s="36" t="s">
        <v>131</v>
      </c>
      <c r="F347" s="36" t="s">
        <v>443</v>
      </c>
      <c r="G347" s="36" t="s">
        <v>131</v>
      </c>
    </row>
    <row r="348" spans="1:7" ht="15">
      <c r="A348" s="36" t="s">
        <v>918</v>
      </c>
      <c r="B348" s="36" t="s">
        <v>439</v>
      </c>
      <c r="C348" s="36" t="s">
        <v>383</v>
      </c>
      <c r="D348" s="36" t="s">
        <v>131</v>
      </c>
      <c r="E348" s="36" t="s">
        <v>131</v>
      </c>
      <c r="F348" s="36" t="s">
        <v>383</v>
      </c>
      <c r="G348" s="36" t="s">
        <v>131</v>
      </c>
    </row>
    <row r="349" spans="1:7" ht="15">
      <c r="A349" s="36" t="s">
        <v>919</v>
      </c>
      <c r="B349" s="36" t="s">
        <v>439</v>
      </c>
      <c r="C349" s="36" t="s">
        <v>430</v>
      </c>
      <c r="D349" s="36" t="s">
        <v>131</v>
      </c>
      <c r="E349" s="36" t="s">
        <v>131</v>
      </c>
      <c r="F349" s="36" t="s">
        <v>430</v>
      </c>
      <c r="G349" s="36" t="s">
        <v>131</v>
      </c>
    </row>
    <row r="350" spans="1:7" ht="15">
      <c r="A350" s="36" t="s">
        <v>920</v>
      </c>
      <c r="B350" s="36" t="s">
        <v>439</v>
      </c>
      <c r="C350" s="36" t="s">
        <v>431</v>
      </c>
      <c r="D350" s="36" t="s">
        <v>131</v>
      </c>
      <c r="E350" s="36" t="s">
        <v>131</v>
      </c>
      <c r="F350" s="36" t="s">
        <v>431</v>
      </c>
      <c r="G350" s="36" t="s">
        <v>131</v>
      </c>
    </row>
    <row r="351" spans="1:7" ht="30">
      <c r="A351" s="36" t="s">
        <v>921</v>
      </c>
      <c r="B351" s="36" t="s">
        <v>439</v>
      </c>
      <c r="C351" s="36" t="s">
        <v>444</v>
      </c>
      <c r="D351" s="36" t="s">
        <v>131</v>
      </c>
      <c r="E351" s="36" t="s">
        <v>131</v>
      </c>
      <c r="F351" s="36" t="s">
        <v>444</v>
      </c>
      <c r="G351" s="36" t="s">
        <v>131</v>
      </c>
    </row>
    <row r="352" spans="1:7" ht="15">
      <c r="A352" s="36" t="s">
        <v>922</v>
      </c>
      <c r="B352" s="36" t="s">
        <v>439</v>
      </c>
      <c r="C352" s="36" t="s">
        <v>322</v>
      </c>
      <c r="D352" s="36" t="s">
        <v>131</v>
      </c>
      <c r="E352" s="36" t="s">
        <v>131</v>
      </c>
      <c r="F352" s="36" t="s">
        <v>322</v>
      </c>
      <c r="G352" s="36" t="s">
        <v>131</v>
      </c>
    </row>
    <row r="353" spans="1:7" ht="15">
      <c r="A353" s="36" t="s">
        <v>923</v>
      </c>
      <c r="B353" s="36" t="s">
        <v>445</v>
      </c>
      <c r="C353" s="36" t="s">
        <v>359</v>
      </c>
      <c r="D353" s="36" t="s">
        <v>131</v>
      </c>
      <c r="E353" s="36" t="s">
        <v>131</v>
      </c>
      <c r="F353" s="36" t="s">
        <v>359</v>
      </c>
      <c r="G353" s="36" t="s">
        <v>131</v>
      </c>
    </row>
    <row r="354" spans="1:7" ht="15">
      <c r="A354" s="36" t="s">
        <v>924</v>
      </c>
      <c r="B354" s="36" t="s">
        <v>445</v>
      </c>
      <c r="C354" s="36" t="s">
        <v>359</v>
      </c>
      <c r="D354" s="36" t="s">
        <v>131</v>
      </c>
      <c r="E354" s="36" t="s">
        <v>131</v>
      </c>
      <c r="F354" s="36" t="s">
        <v>359</v>
      </c>
      <c r="G354" s="36" t="s">
        <v>131</v>
      </c>
    </row>
    <row r="355" spans="1:7" ht="15">
      <c r="A355" s="36" t="s">
        <v>925</v>
      </c>
      <c r="B355" s="36" t="s">
        <v>445</v>
      </c>
      <c r="C355" s="36" t="s">
        <v>446</v>
      </c>
      <c r="D355" s="36" t="s">
        <v>131</v>
      </c>
      <c r="E355" s="36" t="s">
        <v>131</v>
      </c>
      <c r="F355" s="36" t="s">
        <v>446</v>
      </c>
      <c r="G355" s="36" t="s">
        <v>131</v>
      </c>
    </row>
    <row r="356" spans="1:7" ht="30">
      <c r="A356" s="36" t="s">
        <v>926</v>
      </c>
      <c r="B356" s="36" t="s">
        <v>445</v>
      </c>
      <c r="C356" s="36" t="s">
        <v>447</v>
      </c>
      <c r="D356" s="36" t="s">
        <v>131</v>
      </c>
      <c r="E356" s="36" t="s">
        <v>131</v>
      </c>
      <c r="F356" s="36" t="s">
        <v>447</v>
      </c>
      <c r="G356" s="36" t="s">
        <v>131</v>
      </c>
    </row>
    <row r="357" spans="1:7" ht="30">
      <c r="A357" s="36" t="s">
        <v>927</v>
      </c>
      <c r="B357" s="36" t="s">
        <v>457</v>
      </c>
      <c r="C357" s="36" t="s">
        <v>458</v>
      </c>
      <c r="D357" s="36" t="s">
        <v>131</v>
      </c>
      <c r="E357" s="36" t="s">
        <v>131</v>
      </c>
      <c r="F357" s="36" t="s">
        <v>458</v>
      </c>
      <c r="G357" s="36" t="s">
        <v>131</v>
      </c>
    </row>
    <row r="358" spans="1:7" ht="15">
      <c r="A358" s="36" t="s">
        <v>928</v>
      </c>
      <c r="B358" s="36" t="s">
        <v>457</v>
      </c>
      <c r="C358" s="36" t="s">
        <v>459</v>
      </c>
      <c r="D358" s="36" t="s">
        <v>131</v>
      </c>
      <c r="E358" s="36" t="s">
        <v>131</v>
      </c>
      <c r="F358" s="36" t="s">
        <v>459</v>
      </c>
      <c r="G358" s="36" t="s">
        <v>131</v>
      </c>
    </row>
    <row r="359" spans="1:7" ht="15">
      <c r="A359" s="36" t="s">
        <v>929</v>
      </c>
      <c r="B359" s="36" t="s">
        <v>457</v>
      </c>
      <c r="C359" s="36" t="s">
        <v>376</v>
      </c>
      <c r="D359" s="36" t="s">
        <v>131</v>
      </c>
      <c r="E359" s="36" t="s">
        <v>131</v>
      </c>
      <c r="F359" s="36" t="s">
        <v>376</v>
      </c>
      <c r="G359" s="36" t="s">
        <v>131</v>
      </c>
    </row>
    <row r="360" spans="1:7" ht="15">
      <c r="A360" s="36" t="s">
        <v>930</v>
      </c>
      <c r="B360" s="36" t="s">
        <v>457</v>
      </c>
      <c r="C360" s="36" t="s">
        <v>460</v>
      </c>
      <c r="D360" s="36" t="s">
        <v>131</v>
      </c>
      <c r="E360" s="36" t="s">
        <v>131</v>
      </c>
      <c r="F360" s="36" t="s">
        <v>460</v>
      </c>
      <c r="G360" s="36" t="s">
        <v>131</v>
      </c>
    </row>
    <row r="361" spans="1:7" ht="15">
      <c r="A361" s="36" t="s">
        <v>931</v>
      </c>
      <c r="B361" s="36" t="s">
        <v>457</v>
      </c>
      <c r="C361" s="36" t="s">
        <v>461</v>
      </c>
      <c r="D361" s="36" t="s">
        <v>131</v>
      </c>
      <c r="E361" s="36" t="s">
        <v>131</v>
      </c>
      <c r="F361" s="36" t="s">
        <v>461</v>
      </c>
      <c r="G361" s="36" t="s">
        <v>131</v>
      </c>
    </row>
    <row r="362" spans="1:7" ht="15">
      <c r="A362" s="36" t="s">
        <v>932</v>
      </c>
      <c r="B362" s="36" t="s">
        <v>457</v>
      </c>
      <c r="C362" s="36" t="s">
        <v>462</v>
      </c>
      <c r="D362" s="36" t="s">
        <v>131</v>
      </c>
      <c r="E362" s="36" t="s">
        <v>131</v>
      </c>
      <c r="F362" s="36" t="s">
        <v>462</v>
      </c>
      <c r="G362" s="36" t="s">
        <v>131</v>
      </c>
    </row>
    <row r="363" spans="1:7" ht="15">
      <c r="A363" s="36" t="s">
        <v>933</v>
      </c>
      <c r="B363" s="36" t="s">
        <v>457</v>
      </c>
      <c r="C363" s="36" t="s">
        <v>463</v>
      </c>
      <c r="D363" s="36" t="s">
        <v>131</v>
      </c>
      <c r="E363" s="36" t="s">
        <v>131</v>
      </c>
      <c r="F363" s="36" t="s">
        <v>463</v>
      </c>
      <c r="G363" s="36" t="s">
        <v>131</v>
      </c>
    </row>
    <row r="364" spans="1:7" ht="15">
      <c r="A364" s="36" t="s">
        <v>934</v>
      </c>
      <c r="B364" s="36" t="s">
        <v>457</v>
      </c>
      <c r="C364" s="36" t="s">
        <v>464</v>
      </c>
      <c r="D364" s="36" t="s">
        <v>131</v>
      </c>
      <c r="E364" s="36" t="s">
        <v>131</v>
      </c>
      <c r="F364" s="36" t="s">
        <v>464</v>
      </c>
      <c r="G364" s="36" t="s">
        <v>131</v>
      </c>
    </row>
    <row r="365" spans="1:7" ht="90">
      <c r="A365" s="36" t="s">
        <v>935</v>
      </c>
      <c r="B365" s="36" t="s">
        <v>457</v>
      </c>
      <c r="C365" s="36" t="s">
        <v>465</v>
      </c>
      <c r="D365" s="36" t="s">
        <v>131</v>
      </c>
      <c r="E365" s="36" t="s">
        <v>131</v>
      </c>
      <c r="F365" s="36" t="s">
        <v>465</v>
      </c>
      <c r="G365" s="36" t="s">
        <v>131</v>
      </c>
    </row>
    <row r="366" spans="1:7" ht="15">
      <c r="A366" s="36" t="s">
        <v>936</v>
      </c>
      <c r="B366" s="36" t="s">
        <v>457</v>
      </c>
      <c r="C366" s="36" t="s">
        <v>466</v>
      </c>
      <c r="D366" s="36" t="s">
        <v>131</v>
      </c>
      <c r="E366" s="36" t="s">
        <v>131</v>
      </c>
      <c r="F366" s="36" t="s">
        <v>466</v>
      </c>
      <c r="G366" s="36" t="s">
        <v>131</v>
      </c>
    </row>
    <row r="367" spans="1:7" ht="30">
      <c r="A367" s="36" t="s">
        <v>937</v>
      </c>
      <c r="B367" s="36" t="s">
        <v>457</v>
      </c>
      <c r="C367" s="36" t="s">
        <v>467</v>
      </c>
      <c r="D367" s="36" t="s">
        <v>131</v>
      </c>
      <c r="E367" s="36" t="s">
        <v>131</v>
      </c>
      <c r="F367" s="36" t="s">
        <v>467</v>
      </c>
      <c r="G367" s="36" t="s">
        <v>131</v>
      </c>
    </row>
    <row r="368" spans="1:7" ht="15">
      <c r="A368" s="36" t="s">
        <v>938</v>
      </c>
      <c r="B368" s="36" t="s">
        <v>457</v>
      </c>
      <c r="C368" s="36" t="s">
        <v>431</v>
      </c>
      <c r="D368" s="36" t="s">
        <v>131</v>
      </c>
      <c r="E368" s="36" t="s">
        <v>131</v>
      </c>
      <c r="F368" s="36" t="s">
        <v>431</v>
      </c>
      <c r="G368" s="36" t="s">
        <v>131</v>
      </c>
    </row>
    <row r="369" spans="1:7" ht="15">
      <c r="A369" s="36" t="s">
        <v>939</v>
      </c>
      <c r="B369" s="36" t="s">
        <v>457</v>
      </c>
      <c r="C369" s="36" t="s">
        <v>468</v>
      </c>
      <c r="D369" s="36" t="s">
        <v>131</v>
      </c>
      <c r="E369" s="36" t="s">
        <v>131</v>
      </c>
      <c r="F369" s="36" t="s">
        <v>468</v>
      </c>
      <c r="G369" s="36" t="s">
        <v>131</v>
      </c>
    </row>
    <row r="370" spans="1:7" ht="15">
      <c r="A370" s="36" t="s">
        <v>940</v>
      </c>
      <c r="B370" s="36" t="s">
        <v>457</v>
      </c>
      <c r="C370" s="36" t="s">
        <v>469</v>
      </c>
      <c r="D370" s="36" t="s">
        <v>131</v>
      </c>
      <c r="E370" s="36" t="s">
        <v>131</v>
      </c>
      <c r="F370" s="36" t="s">
        <v>469</v>
      </c>
      <c r="G370" s="36" t="s">
        <v>131</v>
      </c>
    </row>
    <row r="371" spans="1:7" ht="30">
      <c r="A371" s="36" t="s">
        <v>941</v>
      </c>
      <c r="B371" s="36" t="s">
        <v>457</v>
      </c>
      <c r="C371" s="36" t="s">
        <v>470</v>
      </c>
      <c r="D371" s="36" t="s">
        <v>131</v>
      </c>
      <c r="E371" s="36" t="s">
        <v>131</v>
      </c>
      <c r="F371" s="36" t="s">
        <v>470</v>
      </c>
      <c r="G371" s="36" t="s">
        <v>131</v>
      </c>
    </row>
    <row r="372" spans="1:7" ht="15">
      <c r="A372" s="36" t="s">
        <v>942</v>
      </c>
      <c r="B372" s="36" t="s">
        <v>457</v>
      </c>
      <c r="C372" s="36" t="s">
        <v>471</v>
      </c>
      <c r="D372" s="36" t="s">
        <v>131</v>
      </c>
      <c r="E372" s="36" t="s">
        <v>131</v>
      </c>
      <c r="F372" s="36" t="s">
        <v>471</v>
      </c>
      <c r="G372" s="36" t="s">
        <v>131</v>
      </c>
    </row>
    <row r="373" spans="1:7" ht="15">
      <c r="A373" s="36" t="s">
        <v>943</v>
      </c>
      <c r="B373" s="36" t="s">
        <v>457</v>
      </c>
      <c r="C373" s="36" t="s">
        <v>472</v>
      </c>
      <c r="D373" s="36" t="s">
        <v>131</v>
      </c>
      <c r="E373" s="36" t="s">
        <v>131</v>
      </c>
      <c r="F373" s="36" t="s">
        <v>472</v>
      </c>
      <c r="G373" s="36" t="s">
        <v>131</v>
      </c>
    </row>
    <row r="374" spans="1:7" ht="30">
      <c r="A374" s="36" t="s">
        <v>944</v>
      </c>
      <c r="B374" s="36" t="s">
        <v>457</v>
      </c>
      <c r="C374" s="36" t="s">
        <v>473</v>
      </c>
      <c r="D374" s="36" t="s">
        <v>131</v>
      </c>
      <c r="E374" s="36" t="s">
        <v>131</v>
      </c>
      <c r="F374" s="36" t="s">
        <v>473</v>
      </c>
      <c r="G374" s="36" t="s">
        <v>131</v>
      </c>
    </row>
    <row r="375" spans="1:7" ht="15">
      <c r="A375" s="36" t="s">
        <v>945</v>
      </c>
      <c r="B375" s="36" t="s">
        <v>457</v>
      </c>
      <c r="C375" s="36" t="s">
        <v>474</v>
      </c>
      <c r="D375" s="36" t="s">
        <v>131</v>
      </c>
      <c r="E375" s="36" t="s">
        <v>131</v>
      </c>
      <c r="F375" s="36" t="s">
        <v>474</v>
      </c>
      <c r="G375" s="36" t="s">
        <v>131</v>
      </c>
    </row>
    <row r="376" spans="1:7" ht="15">
      <c r="A376" s="36" t="s">
        <v>946</v>
      </c>
      <c r="B376" s="36" t="s">
        <v>475</v>
      </c>
      <c r="C376" s="36" t="s">
        <v>476</v>
      </c>
      <c r="D376" s="36" t="s">
        <v>131</v>
      </c>
      <c r="E376" s="36" t="s">
        <v>131</v>
      </c>
      <c r="F376" s="36" t="s">
        <v>476</v>
      </c>
      <c r="G376" s="36" t="s">
        <v>131</v>
      </c>
    </row>
    <row r="377" spans="1:7" ht="15">
      <c r="A377" s="36" t="s">
        <v>947</v>
      </c>
      <c r="B377" s="36" t="s">
        <v>475</v>
      </c>
      <c r="C377" s="36" t="s">
        <v>477</v>
      </c>
      <c r="D377" s="36" t="s">
        <v>131</v>
      </c>
      <c r="E377" s="36" t="s">
        <v>131</v>
      </c>
      <c r="F377" s="36" t="s">
        <v>477</v>
      </c>
      <c r="G377" s="36" t="s">
        <v>131</v>
      </c>
    </row>
    <row r="378" spans="1:7" ht="30">
      <c r="A378" s="36" t="s">
        <v>948</v>
      </c>
      <c r="B378" s="36" t="s">
        <v>475</v>
      </c>
      <c r="C378" s="36" t="s">
        <v>478</v>
      </c>
      <c r="D378" s="36" t="s">
        <v>131</v>
      </c>
      <c r="E378" s="36" t="s">
        <v>131</v>
      </c>
      <c r="F378" s="36" t="s">
        <v>478</v>
      </c>
      <c r="G378" s="36" t="s">
        <v>131</v>
      </c>
    </row>
    <row r="379" spans="1:7" ht="30">
      <c r="A379" s="36" t="s">
        <v>949</v>
      </c>
      <c r="B379" s="36" t="s">
        <v>475</v>
      </c>
      <c r="C379" s="36" t="s">
        <v>479</v>
      </c>
      <c r="D379" s="36" t="s">
        <v>131</v>
      </c>
      <c r="E379" s="36" t="s">
        <v>131</v>
      </c>
      <c r="F379" s="36" t="s">
        <v>479</v>
      </c>
      <c r="G379" s="36" t="s">
        <v>131</v>
      </c>
    </row>
    <row r="380" spans="1:7" ht="30">
      <c r="A380" s="36" t="s">
        <v>950</v>
      </c>
      <c r="B380" s="36" t="s">
        <v>480</v>
      </c>
      <c r="C380" s="36" t="s">
        <v>481</v>
      </c>
      <c r="D380" s="36" t="s">
        <v>131</v>
      </c>
      <c r="E380" s="36" t="s">
        <v>131</v>
      </c>
      <c r="F380" s="36" t="s">
        <v>481</v>
      </c>
      <c r="G380" s="36" t="s">
        <v>131</v>
      </c>
    </row>
    <row r="381" spans="1:7" ht="15">
      <c r="A381" s="36" t="s">
        <v>951</v>
      </c>
      <c r="B381" s="36" t="s">
        <v>480</v>
      </c>
      <c r="C381" s="36" t="s">
        <v>482</v>
      </c>
      <c r="D381" s="36" t="s">
        <v>131</v>
      </c>
      <c r="E381" s="36" t="s">
        <v>131</v>
      </c>
      <c r="F381" s="36" t="s">
        <v>482</v>
      </c>
      <c r="G381" s="36" t="s">
        <v>131</v>
      </c>
    </row>
    <row r="382" spans="1:7" ht="45">
      <c r="A382" s="36" t="s">
        <v>952</v>
      </c>
      <c r="B382" s="36" t="s">
        <v>491</v>
      </c>
      <c r="C382" s="36" t="s">
        <v>492</v>
      </c>
      <c r="D382" s="36" t="s">
        <v>131</v>
      </c>
      <c r="E382" s="36" t="s">
        <v>131</v>
      </c>
      <c r="F382" s="36" t="s">
        <v>492</v>
      </c>
      <c r="G382" s="36" t="s">
        <v>131</v>
      </c>
    </row>
    <row r="383" spans="1:7" ht="30">
      <c r="A383" s="36" t="s">
        <v>953</v>
      </c>
      <c r="B383" s="36" t="s">
        <v>493</v>
      </c>
      <c r="C383" s="36" t="s">
        <v>494</v>
      </c>
      <c r="D383" s="36" t="s">
        <v>131</v>
      </c>
      <c r="E383" s="36" t="s">
        <v>131</v>
      </c>
      <c r="F383" s="36" t="s">
        <v>494</v>
      </c>
      <c r="G383" s="36" t="s">
        <v>131</v>
      </c>
    </row>
    <row r="384" spans="1:7" ht="30">
      <c r="A384" s="36" t="s">
        <v>954</v>
      </c>
      <c r="B384" s="36" t="s">
        <v>493</v>
      </c>
      <c r="C384" s="36" t="s">
        <v>495</v>
      </c>
      <c r="D384" s="36" t="s">
        <v>131</v>
      </c>
      <c r="E384" s="36" t="s">
        <v>131</v>
      </c>
      <c r="F384" s="36" t="s">
        <v>495</v>
      </c>
      <c r="G384" s="36" t="s">
        <v>131</v>
      </c>
    </row>
    <row r="385" spans="1:7" ht="30">
      <c r="A385" s="36" t="s">
        <v>955</v>
      </c>
      <c r="B385" s="36" t="s">
        <v>493</v>
      </c>
      <c r="C385" s="36" t="s">
        <v>496</v>
      </c>
      <c r="D385" s="36" t="s">
        <v>131</v>
      </c>
      <c r="E385" s="36" t="s">
        <v>131</v>
      </c>
      <c r="F385" s="36" t="s">
        <v>496</v>
      </c>
      <c r="G385" s="36" t="s">
        <v>131</v>
      </c>
    </row>
    <row r="386" spans="1:7" ht="30">
      <c r="A386" s="36" t="s">
        <v>956</v>
      </c>
      <c r="B386" s="36" t="s">
        <v>493</v>
      </c>
      <c r="C386" s="36" t="s">
        <v>497</v>
      </c>
      <c r="D386" s="36" t="s">
        <v>131</v>
      </c>
      <c r="E386" s="36" t="s">
        <v>131</v>
      </c>
      <c r="F386" s="36" t="s">
        <v>497</v>
      </c>
      <c r="G386" s="36" t="s">
        <v>131</v>
      </c>
    </row>
    <row r="387" spans="1:7" ht="30">
      <c r="A387" s="36" t="s">
        <v>957</v>
      </c>
      <c r="B387" s="36" t="s">
        <v>493</v>
      </c>
      <c r="C387" s="36" t="s">
        <v>498</v>
      </c>
      <c r="D387" s="36" t="s">
        <v>131</v>
      </c>
      <c r="E387" s="36" t="s">
        <v>131</v>
      </c>
      <c r="F387" s="36" t="s">
        <v>498</v>
      </c>
      <c r="G387" s="36" t="s">
        <v>131</v>
      </c>
    </row>
    <row r="388" spans="1:7" ht="30">
      <c r="A388" s="36" t="s">
        <v>958</v>
      </c>
      <c r="B388" s="36" t="s">
        <v>493</v>
      </c>
      <c r="C388" s="36" t="s">
        <v>499</v>
      </c>
      <c r="D388" s="36" t="s">
        <v>131</v>
      </c>
      <c r="E388" s="36" t="s">
        <v>131</v>
      </c>
      <c r="F388" s="36" t="s">
        <v>499</v>
      </c>
      <c r="G388" s="36" t="s">
        <v>131</v>
      </c>
    </row>
    <row r="389" spans="1:7" ht="30">
      <c r="A389" s="36" t="s">
        <v>959</v>
      </c>
      <c r="B389" s="36" t="s">
        <v>493</v>
      </c>
      <c r="C389" s="36" t="s">
        <v>500</v>
      </c>
      <c r="D389" s="36" t="s">
        <v>131</v>
      </c>
      <c r="E389" s="36" t="s">
        <v>131</v>
      </c>
      <c r="F389" s="36" t="s">
        <v>500</v>
      </c>
      <c r="G389" s="36" t="s">
        <v>131</v>
      </c>
    </row>
    <row r="390" spans="1:7" ht="30">
      <c r="A390" s="36" t="s">
        <v>960</v>
      </c>
      <c r="B390" s="36" t="s">
        <v>501</v>
      </c>
      <c r="C390" s="36" t="s">
        <v>502</v>
      </c>
      <c r="D390" s="36" t="s">
        <v>131</v>
      </c>
      <c r="E390" s="36" t="s">
        <v>131</v>
      </c>
      <c r="F390" s="36" t="s">
        <v>502</v>
      </c>
      <c r="G390" s="36" t="s">
        <v>131</v>
      </c>
    </row>
    <row r="391" spans="1:7" ht="30">
      <c r="A391" s="36" t="s">
        <v>961</v>
      </c>
      <c r="B391" s="36" t="s">
        <v>501</v>
      </c>
      <c r="C391" s="36" t="s">
        <v>503</v>
      </c>
      <c r="D391" s="36" t="s">
        <v>131</v>
      </c>
      <c r="E391" s="36" t="s">
        <v>131</v>
      </c>
      <c r="F391" s="36" t="s">
        <v>503</v>
      </c>
      <c r="G391" s="36" t="s">
        <v>131</v>
      </c>
    </row>
    <row r="392" spans="1:7" ht="15">
      <c r="A392" s="36" t="s">
        <v>962</v>
      </c>
      <c r="B392" s="36" t="s">
        <v>504</v>
      </c>
      <c r="C392" s="36" t="s">
        <v>505</v>
      </c>
      <c r="D392" s="36" t="s">
        <v>131</v>
      </c>
      <c r="E392" s="36" t="s">
        <v>131</v>
      </c>
      <c r="F392" s="36" t="s">
        <v>505</v>
      </c>
      <c r="G392" s="36" t="s">
        <v>131</v>
      </c>
    </row>
    <row r="393" spans="1:7" ht="30">
      <c r="A393" s="36" t="s">
        <v>963</v>
      </c>
      <c r="B393" s="36" t="s">
        <v>504</v>
      </c>
      <c r="C393" s="36" t="s">
        <v>506</v>
      </c>
      <c r="D393" s="36" t="s">
        <v>131</v>
      </c>
      <c r="E393" s="36" t="s">
        <v>131</v>
      </c>
      <c r="F393" s="36" t="s">
        <v>506</v>
      </c>
      <c r="G393" s="36" t="s">
        <v>131</v>
      </c>
    </row>
    <row r="394" spans="1:7" ht="30">
      <c r="A394" s="36" t="s">
        <v>964</v>
      </c>
      <c r="B394" s="36" t="s">
        <v>504</v>
      </c>
      <c r="C394" s="36" t="s">
        <v>507</v>
      </c>
      <c r="D394" s="36" t="s">
        <v>131</v>
      </c>
      <c r="E394" s="36" t="s">
        <v>131</v>
      </c>
      <c r="F394" s="36" t="s">
        <v>507</v>
      </c>
      <c r="G394" s="36" t="s">
        <v>131</v>
      </c>
    </row>
    <row r="395" spans="1:7" ht="15">
      <c r="A395" s="36" t="s">
        <v>965</v>
      </c>
      <c r="B395" s="36" t="s">
        <v>504</v>
      </c>
      <c r="C395" s="36" t="s">
        <v>508</v>
      </c>
      <c r="D395" s="36" t="s">
        <v>131</v>
      </c>
      <c r="E395" s="36" t="s">
        <v>131</v>
      </c>
      <c r="F395" s="36" t="s">
        <v>508</v>
      </c>
      <c r="G395" s="36" t="s">
        <v>131</v>
      </c>
    </row>
    <row r="396" spans="1:7" ht="15">
      <c r="A396" s="36" t="s">
        <v>966</v>
      </c>
      <c r="B396" s="36" t="s">
        <v>509</v>
      </c>
      <c r="C396" s="36" t="s">
        <v>510</v>
      </c>
      <c r="D396" s="36" t="s">
        <v>131</v>
      </c>
      <c r="E396" s="36" t="s">
        <v>131</v>
      </c>
      <c r="F396" s="36" t="s">
        <v>510</v>
      </c>
      <c r="G396" s="36" t="s">
        <v>131</v>
      </c>
    </row>
    <row r="397" spans="1:7" ht="45">
      <c r="A397" s="36" t="s">
        <v>967</v>
      </c>
      <c r="B397" s="36" t="s">
        <v>509</v>
      </c>
      <c r="C397" s="36" t="s">
        <v>511</v>
      </c>
      <c r="D397" s="36" t="s">
        <v>131</v>
      </c>
      <c r="E397" s="36" t="s">
        <v>131</v>
      </c>
      <c r="F397" s="36" t="s">
        <v>511</v>
      </c>
      <c r="G397" s="36" t="s">
        <v>131</v>
      </c>
    </row>
    <row r="398" spans="1:7" ht="15">
      <c r="A398" s="36" t="s">
        <v>968</v>
      </c>
      <c r="B398" s="36" t="s">
        <v>509</v>
      </c>
      <c r="C398" s="36" t="s">
        <v>512</v>
      </c>
      <c r="D398" s="36" t="s">
        <v>131</v>
      </c>
      <c r="E398" s="36" t="s">
        <v>131</v>
      </c>
      <c r="F398" s="36" t="s">
        <v>512</v>
      </c>
      <c r="G398" s="36" t="s">
        <v>131</v>
      </c>
    </row>
    <row r="399" spans="1:7" ht="30">
      <c r="A399" s="36" t="s">
        <v>969</v>
      </c>
      <c r="B399" s="36" t="s">
        <v>513</v>
      </c>
      <c r="C399" s="36" t="s">
        <v>514</v>
      </c>
      <c r="D399" s="36" t="s">
        <v>131</v>
      </c>
      <c r="E399" s="36" t="s">
        <v>131</v>
      </c>
      <c r="F399" s="36" t="s">
        <v>514</v>
      </c>
      <c r="G399" s="36" t="s">
        <v>131</v>
      </c>
    </row>
    <row r="400" spans="1:7" ht="30">
      <c r="A400" s="36" t="s">
        <v>970</v>
      </c>
      <c r="B400" s="36" t="s">
        <v>513</v>
      </c>
      <c r="C400" s="36" t="s">
        <v>515</v>
      </c>
      <c r="D400" s="36" t="s">
        <v>131</v>
      </c>
      <c r="E400" s="36" t="s">
        <v>131</v>
      </c>
      <c r="F400" s="36" t="s">
        <v>515</v>
      </c>
      <c r="G400" s="36" t="s">
        <v>131</v>
      </c>
    </row>
    <row r="401" spans="1:7" ht="30">
      <c r="A401" s="36" t="s">
        <v>971</v>
      </c>
      <c r="B401" s="36" t="s">
        <v>513</v>
      </c>
      <c r="C401" s="36" t="s">
        <v>516</v>
      </c>
      <c r="D401" s="36" t="s">
        <v>131</v>
      </c>
      <c r="E401" s="36" t="s">
        <v>131</v>
      </c>
      <c r="F401" s="36" t="s">
        <v>516</v>
      </c>
      <c r="G401" s="36" t="s">
        <v>131</v>
      </c>
    </row>
    <row r="402" spans="1:7" ht="30">
      <c r="A402" s="36" t="s">
        <v>972</v>
      </c>
      <c r="B402" s="36" t="s">
        <v>513</v>
      </c>
      <c r="C402" s="36" t="s">
        <v>517</v>
      </c>
      <c r="D402" s="36" t="s">
        <v>131</v>
      </c>
      <c r="E402" s="36" t="s">
        <v>131</v>
      </c>
      <c r="F402" s="36" t="s">
        <v>517</v>
      </c>
      <c r="G402" s="36" t="s">
        <v>131</v>
      </c>
    </row>
    <row r="403" spans="1:7" ht="30">
      <c r="A403" s="36" t="s">
        <v>973</v>
      </c>
      <c r="B403" s="36" t="s">
        <v>513</v>
      </c>
      <c r="C403" s="36" t="s">
        <v>518</v>
      </c>
      <c r="D403" s="36" t="s">
        <v>131</v>
      </c>
      <c r="E403" s="36" t="s">
        <v>131</v>
      </c>
      <c r="F403" s="36" t="s">
        <v>518</v>
      </c>
      <c r="G403" s="36" t="s">
        <v>131</v>
      </c>
    </row>
    <row r="404" spans="1:7" ht="15">
      <c r="A404" s="36" t="s">
        <v>974</v>
      </c>
      <c r="B404" s="36" t="s">
        <v>509</v>
      </c>
      <c r="C404" s="36" t="s">
        <v>519</v>
      </c>
      <c r="D404" s="36" t="s">
        <v>131</v>
      </c>
      <c r="E404" s="36" t="s">
        <v>131</v>
      </c>
      <c r="F404" s="36" t="s">
        <v>519</v>
      </c>
      <c r="G404" s="36" t="s">
        <v>131</v>
      </c>
    </row>
    <row r="405" spans="1:7" ht="15">
      <c r="A405" s="36" t="s">
        <v>975</v>
      </c>
      <c r="B405" s="36" t="s">
        <v>509</v>
      </c>
      <c r="C405" s="36" t="s">
        <v>520</v>
      </c>
      <c r="D405" s="36" t="s">
        <v>131</v>
      </c>
      <c r="E405" s="36" t="s">
        <v>131</v>
      </c>
      <c r="F405" s="36" t="s">
        <v>520</v>
      </c>
      <c r="G405" s="36" t="s">
        <v>131</v>
      </c>
    </row>
    <row r="406" spans="1:7" ht="15">
      <c r="A406" s="36" t="s">
        <v>976</v>
      </c>
      <c r="B406" s="36" t="s">
        <v>509</v>
      </c>
      <c r="C406" s="36" t="s">
        <v>521</v>
      </c>
      <c r="D406" s="36" t="s">
        <v>131</v>
      </c>
      <c r="E406" s="36" t="s">
        <v>131</v>
      </c>
      <c r="F406" s="36" t="s">
        <v>521</v>
      </c>
      <c r="G406" s="36" t="s">
        <v>131</v>
      </c>
    </row>
    <row r="407" spans="1:7" ht="30">
      <c r="A407" s="36" t="s">
        <v>977</v>
      </c>
      <c r="B407" s="36" t="s">
        <v>509</v>
      </c>
      <c r="C407" s="36" t="s">
        <v>522</v>
      </c>
      <c r="D407" s="36" t="s">
        <v>131</v>
      </c>
      <c r="E407" s="36" t="s">
        <v>131</v>
      </c>
      <c r="F407" s="36" t="s">
        <v>522</v>
      </c>
      <c r="G407" s="36" t="s">
        <v>131</v>
      </c>
    </row>
    <row r="408" spans="1:7" ht="30">
      <c r="A408" s="36" t="s">
        <v>978</v>
      </c>
      <c r="B408" s="36" t="s">
        <v>523</v>
      </c>
      <c r="C408" s="36" t="s">
        <v>524</v>
      </c>
      <c r="D408" s="36" t="s">
        <v>131</v>
      </c>
      <c r="E408" s="36" t="s">
        <v>131</v>
      </c>
      <c r="F408" s="36" t="s">
        <v>524</v>
      </c>
      <c r="G408" s="36" t="s">
        <v>131</v>
      </c>
    </row>
    <row r="409" spans="1:7" ht="60">
      <c r="A409" s="36" t="s">
        <v>979</v>
      </c>
      <c r="B409" s="36" t="s">
        <v>525</v>
      </c>
      <c r="C409" s="36" t="s">
        <v>526</v>
      </c>
      <c r="D409" s="36" t="s">
        <v>131</v>
      </c>
      <c r="E409" s="36" t="s">
        <v>131</v>
      </c>
      <c r="F409" s="36" t="s">
        <v>526</v>
      </c>
      <c r="G409" s="36" t="s">
        <v>131</v>
      </c>
    </row>
    <row r="410" spans="1:7" ht="30">
      <c r="A410" s="36" t="s">
        <v>980</v>
      </c>
      <c r="B410" s="36" t="s">
        <v>525</v>
      </c>
      <c r="C410" s="36" t="s">
        <v>527</v>
      </c>
      <c r="D410" s="36" t="s">
        <v>131</v>
      </c>
      <c r="E410" s="36" t="s">
        <v>131</v>
      </c>
      <c r="F410" s="36" t="s">
        <v>527</v>
      </c>
      <c r="G410" s="36" t="s">
        <v>131</v>
      </c>
    </row>
    <row r="411" spans="1:7" ht="30">
      <c r="A411" s="36" t="s">
        <v>981</v>
      </c>
      <c r="B411" s="36" t="s">
        <v>525</v>
      </c>
      <c r="C411" s="36" t="s">
        <v>528</v>
      </c>
      <c r="D411" s="36" t="s">
        <v>131</v>
      </c>
      <c r="E411" s="36" t="s">
        <v>131</v>
      </c>
      <c r="F411" s="36" t="s">
        <v>528</v>
      </c>
      <c r="G411" s="36" t="s">
        <v>131</v>
      </c>
    </row>
    <row r="412" spans="1:7" ht="30">
      <c r="A412" s="36" t="s">
        <v>982</v>
      </c>
      <c r="B412" s="36" t="s">
        <v>525</v>
      </c>
      <c r="C412" s="36" t="s">
        <v>529</v>
      </c>
      <c r="D412" s="36" t="s">
        <v>131</v>
      </c>
      <c r="E412" s="36" t="s">
        <v>131</v>
      </c>
      <c r="F412" s="36" t="s">
        <v>529</v>
      </c>
      <c r="G412" s="36" t="s">
        <v>131</v>
      </c>
    </row>
    <row r="413" spans="1:7" ht="30">
      <c r="A413" s="36" t="s">
        <v>983</v>
      </c>
      <c r="B413" s="36" t="s">
        <v>525</v>
      </c>
      <c r="C413" s="36" t="s">
        <v>530</v>
      </c>
      <c r="D413" s="36" t="s">
        <v>131</v>
      </c>
      <c r="E413" s="36" t="s">
        <v>131</v>
      </c>
      <c r="F413" s="36" t="s">
        <v>530</v>
      </c>
      <c r="G413" s="36" t="s">
        <v>131</v>
      </c>
    </row>
    <row r="414" spans="1:7" ht="30">
      <c r="A414" s="36" t="s">
        <v>984</v>
      </c>
      <c r="B414" s="36" t="s">
        <v>525</v>
      </c>
      <c r="C414" s="36" t="s">
        <v>531</v>
      </c>
      <c r="D414" s="36" t="s">
        <v>131</v>
      </c>
      <c r="E414" s="36" t="s">
        <v>131</v>
      </c>
      <c r="F414" s="36" t="s">
        <v>531</v>
      </c>
      <c r="G414" s="36" t="s">
        <v>131</v>
      </c>
    </row>
    <row r="415" spans="1:7" ht="30">
      <c r="A415" s="36" t="s">
        <v>985</v>
      </c>
      <c r="B415" s="36" t="s">
        <v>525</v>
      </c>
      <c r="C415" s="36" t="s">
        <v>532</v>
      </c>
      <c r="D415" s="36" t="s">
        <v>131</v>
      </c>
      <c r="E415" s="36" t="s">
        <v>131</v>
      </c>
      <c r="F415" s="36" t="s">
        <v>532</v>
      </c>
      <c r="G415" s="36" t="s">
        <v>131</v>
      </c>
    </row>
    <row r="416" spans="1:7" ht="45">
      <c r="A416" s="36" t="s">
        <v>986</v>
      </c>
      <c r="B416" s="36" t="s">
        <v>525</v>
      </c>
      <c r="C416" s="36" t="s">
        <v>533</v>
      </c>
      <c r="D416" s="36" t="s">
        <v>131</v>
      </c>
      <c r="E416" s="36" t="s">
        <v>131</v>
      </c>
      <c r="F416" s="36" t="s">
        <v>533</v>
      </c>
      <c r="G416" s="36" t="s">
        <v>131</v>
      </c>
    </row>
    <row r="417" spans="1:7" ht="45">
      <c r="A417" s="36" t="s">
        <v>987</v>
      </c>
      <c r="B417" s="36" t="s">
        <v>525</v>
      </c>
      <c r="C417" s="36" t="s">
        <v>534</v>
      </c>
      <c r="D417" s="36" t="s">
        <v>131</v>
      </c>
      <c r="E417" s="36" t="s">
        <v>131</v>
      </c>
      <c r="F417" s="36" t="s">
        <v>534</v>
      </c>
      <c r="G417" s="36" t="s">
        <v>131</v>
      </c>
    </row>
    <row r="418" spans="1:7" ht="30">
      <c r="A418" s="36" t="s">
        <v>988</v>
      </c>
      <c r="B418" s="36" t="s">
        <v>525</v>
      </c>
      <c r="C418" s="36" t="s">
        <v>535</v>
      </c>
      <c r="D418" s="36" t="s">
        <v>131</v>
      </c>
      <c r="E418" s="36" t="s">
        <v>131</v>
      </c>
      <c r="F418" s="36" t="s">
        <v>535</v>
      </c>
      <c r="G418" s="36" t="s">
        <v>131</v>
      </c>
    </row>
    <row r="419" spans="1:7" ht="30">
      <c r="A419" s="36" t="s">
        <v>989</v>
      </c>
      <c r="B419" s="36" t="s">
        <v>525</v>
      </c>
      <c r="C419" s="36" t="s">
        <v>536</v>
      </c>
      <c r="D419" s="36" t="s">
        <v>131</v>
      </c>
      <c r="E419" s="36" t="s">
        <v>131</v>
      </c>
      <c r="F419" s="36" t="s">
        <v>536</v>
      </c>
      <c r="G419" s="36" t="s">
        <v>131</v>
      </c>
    </row>
    <row r="420" spans="1:7" ht="45">
      <c r="A420" s="36" t="s">
        <v>990</v>
      </c>
      <c r="B420" s="36" t="s">
        <v>525</v>
      </c>
      <c r="C420" s="36" t="s">
        <v>537</v>
      </c>
      <c r="D420" s="36" t="s">
        <v>131</v>
      </c>
      <c r="E420" s="36" t="s">
        <v>131</v>
      </c>
      <c r="F420" s="36" t="s">
        <v>537</v>
      </c>
      <c r="G420" s="36" t="s">
        <v>131</v>
      </c>
    </row>
    <row r="421" spans="1:7" ht="30">
      <c r="A421" s="36" t="s">
        <v>991</v>
      </c>
      <c r="B421" s="36" t="s">
        <v>525</v>
      </c>
      <c r="C421" s="36" t="s">
        <v>538</v>
      </c>
      <c r="D421" s="36" t="s">
        <v>131</v>
      </c>
      <c r="E421" s="36" t="s">
        <v>131</v>
      </c>
      <c r="F421" s="36" t="s">
        <v>538</v>
      </c>
      <c r="G421" s="36" t="s">
        <v>131</v>
      </c>
    </row>
    <row r="422" spans="1:7" ht="30">
      <c r="A422" s="36" t="s">
        <v>992</v>
      </c>
      <c r="B422" s="36" t="s">
        <v>525</v>
      </c>
      <c r="C422" s="36" t="s">
        <v>539</v>
      </c>
      <c r="D422" s="36" t="s">
        <v>131</v>
      </c>
      <c r="E422" s="36" t="s">
        <v>131</v>
      </c>
      <c r="F422" s="36" t="s">
        <v>539</v>
      </c>
      <c r="G422" s="36" t="s">
        <v>131</v>
      </c>
    </row>
    <row r="423" spans="1:7" ht="30">
      <c r="A423" s="36" t="s">
        <v>993</v>
      </c>
      <c r="B423" s="36" t="s">
        <v>525</v>
      </c>
      <c r="C423" s="36" t="s">
        <v>540</v>
      </c>
      <c r="D423" s="36" t="s">
        <v>131</v>
      </c>
      <c r="E423" s="36" t="s">
        <v>131</v>
      </c>
      <c r="F423" s="36" t="s">
        <v>540</v>
      </c>
      <c r="G423" s="36" t="s">
        <v>131</v>
      </c>
    </row>
    <row r="424" spans="1:7" ht="30">
      <c r="A424" s="36" t="s">
        <v>994</v>
      </c>
      <c r="B424" s="36" t="s">
        <v>525</v>
      </c>
      <c r="C424" s="36" t="s">
        <v>541</v>
      </c>
      <c r="D424" s="36" t="s">
        <v>131</v>
      </c>
      <c r="E424" s="36" t="s">
        <v>131</v>
      </c>
      <c r="F424" s="36" t="s">
        <v>541</v>
      </c>
      <c r="G424" s="36" t="s">
        <v>131</v>
      </c>
    </row>
    <row r="425" spans="1:7" ht="30">
      <c r="A425" s="36" t="s">
        <v>995</v>
      </c>
      <c r="B425" s="36" t="s">
        <v>525</v>
      </c>
      <c r="C425" s="36" t="s">
        <v>542</v>
      </c>
      <c r="D425" s="36" t="s">
        <v>131</v>
      </c>
      <c r="E425" s="36" t="s">
        <v>131</v>
      </c>
      <c r="F425" s="36" t="s">
        <v>542</v>
      </c>
      <c r="G425" s="36" t="s">
        <v>131</v>
      </c>
    </row>
    <row r="426" spans="1:7" ht="30">
      <c r="A426" s="36" t="s">
        <v>996</v>
      </c>
      <c r="B426" s="36" t="s">
        <v>525</v>
      </c>
      <c r="C426" s="36" t="s">
        <v>543</v>
      </c>
      <c r="D426" s="36" t="s">
        <v>131</v>
      </c>
      <c r="E426" s="36" t="s">
        <v>131</v>
      </c>
      <c r="F426" s="36" t="s">
        <v>543</v>
      </c>
      <c r="G426" s="36" t="s">
        <v>131</v>
      </c>
    </row>
    <row r="427" spans="1:7" ht="30">
      <c r="A427" s="36" t="s">
        <v>997</v>
      </c>
      <c r="B427" s="36" t="s">
        <v>525</v>
      </c>
      <c r="C427" s="36" t="s">
        <v>544</v>
      </c>
      <c r="D427" s="36" t="s">
        <v>131</v>
      </c>
      <c r="E427" s="36" t="s">
        <v>131</v>
      </c>
      <c r="F427" s="36" t="s">
        <v>544</v>
      </c>
      <c r="G427" s="36" t="s">
        <v>131</v>
      </c>
    </row>
    <row r="428" spans="1:7" ht="30">
      <c r="A428" s="36" t="s">
        <v>998</v>
      </c>
      <c r="B428" s="36" t="s">
        <v>525</v>
      </c>
      <c r="C428" s="36" t="s">
        <v>545</v>
      </c>
      <c r="D428" s="36" t="s">
        <v>131</v>
      </c>
      <c r="E428" s="36" t="s">
        <v>131</v>
      </c>
      <c r="F428" s="36" t="s">
        <v>545</v>
      </c>
      <c r="G428" s="36" t="s">
        <v>131</v>
      </c>
    </row>
    <row r="429" spans="1:7" ht="30">
      <c r="A429" s="36" t="s">
        <v>999</v>
      </c>
      <c r="B429" s="36" t="s">
        <v>525</v>
      </c>
      <c r="C429" s="36" t="s">
        <v>546</v>
      </c>
      <c r="D429" s="36" t="s">
        <v>131</v>
      </c>
      <c r="E429" s="36" t="s">
        <v>131</v>
      </c>
      <c r="F429" s="36" t="s">
        <v>546</v>
      </c>
      <c r="G429" s="36" t="s">
        <v>131</v>
      </c>
    </row>
    <row r="430" spans="1:7" ht="30">
      <c r="A430" s="36" t="s">
        <v>1000</v>
      </c>
      <c r="B430" s="36" t="s">
        <v>547</v>
      </c>
      <c r="C430" s="36" t="s">
        <v>548</v>
      </c>
      <c r="D430" s="36" t="s">
        <v>131</v>
      </c>
      <c r="E430" s="36" t="s">
        <v>131</v>
      </c>
      <c r="F430" s="36" t="s">
        <v>548</v>
      </c>
      <c r="G430" s="36" t="s">
        <v>131</v>
      </c>
    </row>
    <row r="431" spans="1:7" ht="30">
      <c r="A431" s="36" t="s">
        <v>1001</v>
      </c>
      <c r="B431" s="36" t="s">
        <v>549</v>
      </c>
      <c r="C431" s="36" t="s">
        <v>550</v>
      </c>
      <c r="D431" s="36" t="s">
        <v>131</v>
      </c>
      <c r="E431" s="36" t="s">
        <v>131</v>
      </c>
      <c r="F431" s="36" t="s">
        <v>550</v>
      </c>
      <c r="G431" s="36" t="s">
        <v>131</v>
      </c>
    </row>
    <row r="432" spans="1:7" ht="30">
      <c r="A432" s="36" t="s">
        <v>1002</v>
      </c>
      <c r="B432" s="36" t="s">
        <v>551</v>
      </c>
      <c r="C432" s="36" t="s">
        <v>552</v>
      </c>
      <c r="D432" s="36" t="s">
        <v>131</v>
      </c>
      <c r="E432" s="36" t="s">
        <v>131</v>
      </c>
      <c r="F432" s="36" t="s">
        <v>552</v>
      </c>
      <c r="G432" s="36" t="s">
        <v>131</v>
      </c>
    </row>
    <row r="433" spans="1:7" ht="30">
      <c r="A433" s="36" t="s">
        <v>1003</v>
      </c>
      <c r="B433" s="36" t="s">
        <v>551</v>
      </c>
      <c r="C433" s="36" t="s">
        <v>553</v>
      </c>
      <c r="D433" s="36" t="s">
        <v>131</v>
      </c>
      <c r="E433" s="36" t="s">
        <v>131</v>
      </c>
      <c r="F433" s="36" t="s">
        <v>553</v>
      </c>
      <c r="G433" s="36" t="s">
        <v>131</v>
      </c>
    </row>
    <row r="434" spans="1:7" ht="30">
      <c r="A434" s="36" t="s">
        <v>1004</v>
      </c>
      <c r="B434" s="36" t="s">
        <v>551</v>
      </c>
      <c r="C434" s="36" t="s">
        <v>554</v>
      </c>
      <c r="D434" s="36" t="s">
        <v>131</v>
      </c>
      <c r="E434" s="36" t="s">
        <v>131</v>
      </c>
      <c r="F434" s="36" t="s">
        <v>554</v>
      </c>
      <c r="G434" s="36" t="s">
        <v>131</v>
      </c>
    </row>
    <row r="435" spans="1:7" ht="30">
      <c r="A435" s="36" t="s">
        <v>1005</v>
      </c>
      <c r="B435" s="36" t="s">
        <v>551</v>
      </c>
      <c r="C435" s="36" t="s">
        <v>555</v>
      </c>
      <c r="D435" s="36" t="s">
        <v>131</v>
      </c>
      <c r="E435" s="36" t="s">
        <v>131</v>
      </c>
      <c r="F435" s="36" t="s">
        <v>555</v>
      </c>
      <c r="G435" s="36" t="s">
        <v>131</v>
      </c>
    </row>
    <row r="436" spans="1:7" ht="30">
      <c r="A436" s="36" t="s">
        <v>1006</v>
      </c>
      <c r="B436" s="36" t="s">
        <v>551</v>
      </c>
      <c r="C436" s="36" t="s">
        <v>556</v>
      </c>
      <c r="D436" s="36" t="s">
        <v>131</v>
      </c>
      <c r="E436" s="36" t="s">
        <v>131</v>
      </c>
      <c r="F436" s="36" t="s">
        <v>556</v>
      </c>
      <c r="G436" s="36" t="s">
        <v>131</v>
      </c>
    </row>
    <row r="437" spans="1:7" ht="30">
      <c r="A437" s="36" t="s">
        <v>1007</v>
      </c>
      <c r="B437" s="36" t="s">
        <v>551</v>
      </c>
      <c r="C437" s="36" t="s">
        <v>557</v>
      </c>
      <c r="D437" s="36" t="s">
        <v>131</v>
      </c>
      <c r="E437" s="36" t="s">
        <v>131</v>
      </c>
      <c r="F437" s="36" t="s">
        <v>557</v>
      </c>
      <c r="G437" s="36" t="s">
        <v>131</v>
      </c>
    </row>
    <row r="438" spans="1:7" ht="30">
      <c r="A438" s="36" t="s">
        <v>1008</v>
      </c>
      <c r="B438" s="36" t="s">
        <v>551</v>
      </c>
      <c r="C438" s="36" t="s">
        <v>558</v>
      </c>
      <c r="D438" s="36" t="s">
        <v>131</v>
      </c>
      <c r="E438" s="36" t="s">
        <v>131</v>
      </c>
      <c r="F438" s="36" t="s">
        <v>558</v>
      </c>
      <c r="G438" s="36" t="s">
        <v>131</v>
      </c>
    </row>
    <row r="439" spans="1:7" ht="30">
      <c r="A439" s="36" t="s">
        <v>1009</v>
      </c>
      <c r="B439" s="36" t="s">
        <v>551</v>
      </c>
      <c r="C439" s="36" t="s">
        <v>559</v>
      </c>
      <c r="D439" s="36" t="s">
        <v>131</v>
      </c>
      <c r="E439" s="36" t="s">
        <v>131</v>
      </c>
      <c r="F439" s="36" t="s">
        <v>559</v>
      </c>
      <c r="G439" s="36" t="s">
        <v>131</v>
      </c>
    </row>
    <row r="440" spans="1:7" ht="30">
      <c r="A440" s="36" t="s">
        <v>1010</v>
      </c>
      <c r="B440" s="36" t="s">
        <v>551</v>
      </c>
      <c r="C440" s="36" t="s">
        <v>560</v>
      </c>
      <c r="D440" s="36" t="s">
        <v>131</v>
      </c>
      <c r="E440" s="36" t="s">
        <v>131</v>
      </c>
      <c r="F440" s="36" t="s">
        <v>560</v>
      </c>
      <c r="G440" s="36" t="s">
        <v>131</v>
      </c>
    </row>
    <row r="441" spans="1:7" ht="30">
      <c r="A441" s="36" t="s">
        <v>1011</v>
      </c>
      <c r="B441" s="36" t="s">
        <v>551</v>
      </c>
      <c r="C441" s="36" t="s">
        <v>561</v>
      </c>
      <c r="D441" s="36" t="s">
        <v>131</v>
      </c>
      <c r="E441" s="36" t="s">
        <v>131</v>
      </c>
      <c r="F441" s="36" t="s">
        <v>561</v>
      </c>
      <c r="G441" s="36" t="s">
        <v>131</v>
      </c>
    </row>
    <row r="442" spans="1:7" ht="30">
      <c r="A442" s="36" t="s">
        <v>1012</v>
      </c>
      <c r="B442" s="36" t="s">
        <v>551</v>
      </c>
      <c r="C442" s="36" t="s">
        <v>562</v>
      </c>
      <c r="D442" s="36" t="s">
        <v>131</v>
      </c>
      <c r="E442" s="36" t="s">
        <v>131</v>
      </c>
      <c r="F442" s="36" t="s">
        <v>562</v>
      </c>
      <c r="G442" s="36" t="s">
        <v>131</v>
      </c>
    </row>
    <row r="443" spans="1:7" ht="30">
      <c r="A443" s="36" t="s">
        <v>1013</v>
      </c>
      <c r="B443" s="36" t="s">
        <v>551</v>
      </c>
      <c r="C443" s="36" t="s">
        <v>563</v>
      </c>
      <c r="D443" s="36" t="s">
        <v>131</v>
      </c>
      <c r="E443" s="36" t="s">
        <v>131</v>
      </c>
      <c r="F443" s="36" t="s">
        <v>563</v>
      </c>
      <c r="G443" s="36" t="s">
        <v>131</v>
      </c>
    </row>
    <row r="444" spans="1:7" ht="30">
      <c r="A444" s="36" t="s">
        <v>1014</v>
      </c>
      <c r="B444" s="36" t="s">
        <v>551</v>
      </c>
      <c r="C444" s="36" t="s">
        <v>564</v>
      </c>
      <c r="D444" s="36" t="s">
        <v>131</v>
      </c>
      <c r="E444" s="36" t="s">
        <v>131</v>
      </c>
      <c r="F444" s="36" t="s">
        <v>564</v>
      </c>
      <c r="G444" s="36" t="s">
        <v>131</v>
      </c>
    </row>
    <row r="445" spans="1:7" ht="30">
      <c r="A445" s="36" t="s">
        <v>1015</v>
      </c>
      <c r="B445" s="36" t="s">
        <v>551</v>
      </c>
      <c r="C445" s="36" t="s">
        <v>565</v>
      </c>
      <c r="D445" s="36" t="s">
        <v>131</v>
      </c>
      <c r="E445" s="36" t="s">
        <v>131</v>
      </c>
      <c r="F445" s="36" t="s">
        <v>565</v>
      </c>
      <c r="G445" s="36" t="s">
        <v>131</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workbookViewId="0" topLeftCell="A50">
      <selection activeCell="B52" sqref="B52"/>
    </sheetView>
  </sheetViews>
  <sheetFormatPr defaultColWidth="11.421875" defaultRowHeight="15"/>
  <cols>
    <col min="1" max="1" width="32.57421875" style="0" bestFit="1" customWidth="1"/>
    <col min="2" max="2" width="47.8515625" style="0" customWidth="1"/>
    <col min="3" max="3" width="99.421875" style="0" customWidth="1"/>
  </cols>
  <sheetData>
    <row r="1" spans="1:3" ht="15.75">
      <c r="A1" s="49" t="s">
        <v>1094</v>
      </c>
      <c r="B1" s="50" t="s">
        <v>1095</v>
      </c>
      <c r="C1" s="50" t="s">
        <v>1096</v>
      </c>
    </row>
    <row r="2" spans="1:3" ht="15">
      <c r="A2" s="46" t="s">
        <v>1017</v>
      </c>
      <c r="B2" s="51"/>
      <c r="C2" s="51"/>
    </row>
    <row r="3" spans="1:3" ht="165">
      <c r="A3" s="46" t="s">
        <v>1018</v>
      </c>
      <c r="B3" s="51" t="s">
        <v>1185</v>
      </c>
      <c r="C3" s="51" t="s">
        <v>1184</v>
      </c>
    </row>
    <row r="4" spans="1:3" ht="15">
      <c r="A4" s="46" t="s">
        <v>1079</v>
      </c>
      <c r="B4" s="51"/>
      <c r="C4" s="51"/>
    </row>
    <row r="5" spans="1:3" ht="15">
      <c r="A5" s="46" t="s">
        <v>1078</v>
      </c>
      <c r="B5" s="51"/>
      <c r="C5" s="51"/>
    </row>
    <row r="6" spans="1:3" ht="15">
      <c r="A6" s="46" t="s">
        <v>1080</v>
      </c>
      <c r="B6" s="51"/>
      <c r="C6" s="51"/>
    </row>
    <row r="7" spans="1:3" ht="15">
      <c r="A7" s="46" t="s">
        <v>1081</v>
      </c>
      <c r="B7" s="51"/>
      <c r="C7" s="51"/>
    </row>
    <row r="8" spans="1:3" ht="15">
      <c r="A8" s="46" t="s">
        <v>1019</v>
      </c>
      <c r="B8" s="51"/>
      <c r="C8" s="51"/>
    </row>
    <row r="9" spans="1:3" ht="15">
      <c r="A9" s="46" t="s">
        <v>1020</v>
      </c>
      <c r="B9" s="51"/>
      <c r="C9" s="51"/>
    </row>
    <row r="10" spans="1:3" ht="90">
      <c r="A10" s="46" t="s">
        <v>1021</v>
      </c>
      <c r="B10" s="51" t="s">
        <v>1178</v>
      </c>
      <c r="C10" s="51" t="s">
        <v>1179</v>
      </c>
    </row>
    <row r="11" spans="1:3" ht="105">
      <c r="A11" s="46" t="s">
        <v>1022</v>
      </c>
      <c r="B11" s="51" t="s">
        <v>1180</v>
      </c>
      <c r="C11" s="51" t="s">
        <v>1181</v>
      </c>
    </row>
    <row r="12" spans="1:3" ht="120">
      <c r="A12" s="46" t="s">
        <v>1023</v>
      </c>
      <c r="B12" s="51" t="s">
        <v>1182</v>
      </c>
      <c r="C12" s="51" t="s">
        <v>1183</v>
      </c>
    </row>
    <row r="13" spans="1:3" ht="75">
      <c r="A13" s="46" t="s">
        <v>1024</v>
      </c>
      <c r="B13" s="51" t="s">
        <v>1176</v>
      </c>
      <c r="C13" s="51" t="s">
        <v>1177</v>
      </c>
    </row>
    <row r="14" spans="1:3" ht="15">
      <c r="A14" s="46" t="s">
        <v>1025</v>
      </c>
      <c r="B14" s="51"/>
      <c r="C14" s="51"/>
    </row>
    <row r="15" spans="1:3" ht="165">
      <c r="A15" s="46" t="s">
        <v>1026</v>
      </c>
      <c r="B15" s="51" t="s">
        <v>1174</v>
      </c>
      <c r="C15" s="51" t="s">
        <v>1175</v>
      </c>
    </row>
    <row r="16" spans="1:3" ht="15">
      <c r="A16" s="46" t="s">
        <v>1027</v>
      </c>
      <c r="B16" s="51"/>
      <c r="C16" s="51"/>
    </row>
    <row r="17" spans="1:3" ht="240">
      <c r="A17" s="46" t="s">
        <v>1171</v>
      </c>
      <c r="B17" s="51" t="s">
        <v>1172</v>
      </c>
      <c r="C17" s="51" t="s">
        <v>1173</v>
      </c>
    </row>
    <row r="18" spans="1:3" ht="180">
      <c r="A18" s="47" t="s">
        <v>1165</v>
      </c>
      <c r="B18" s="51" t="s">
        <v>1167</v>
      </c>
      <c r="C18" s="51" t="s">
        <v>1168</v>
      </c>
    </row>
    <row r="19" spans="1:3" ht="105">
      <c r="A19" s="47" t="s">
        <v>1166</v>
      </c>
      <c r="B19" s="51" t="s">
        <v>1170</v>
      </c>
      <c r="C19" s="51" t="s">
        <v>1169</v>
      </c>
    </row>
    <row r="20" spans="1:3" ht="15">
      <c r="A20" s="46" t="s">
        <v>1028</v>
      </c>
      <c r="B20" s="51"/>
      <c r="C20" s="51"/>
    </row>
    <row r="21" spans="1:3" ht="15">
      <c r="A21" s="46" t="s">
        <v>1029</v>
      </c>
      <c r="B21" s="51"/>
      <c r="C21" s="51"/>
    </row>
    <row r="22" spans="1:3" ht="15">
      <c r="A22" s="46" t="s">
        <v>1030</v>
      </c>
      <c r="B22" s="51"/>
      <c r="C22" s="51"/>
    </row>
    <row r="23" spans="1:3" ht="90">
      <c r="A23" s="46" t="s">
        <v>1031</v>
      </c>
      <c r="B23" s="51" t="s">
        <v>1163</v>
      </c>
      <c r="C23" s="51" t="s">
        <v>1164</v>
      </c>
    </row>
    <row r="24" spans="1:3" ht="90">
      <c r="A24" s="46" t="s">
        <v>1032</v>
      </c>
      <c r="B24" s="51" t="s">
        <v>1161</v>
      </c>
      <c r="C24" s="51" t="s">
        <v>1162</v>
      </c>
    </row>
    <row r="25" spans="1:3" ht="105">
      <c r="A25" s="46" t="s">
        <v>1033</v>
      </c>
      <c r="B25" s="51" t="s">
        <v>1157</v>
      </c>
      <c r="C25" s="51" t="s">
        <v>1158</v>
      </c>
    </row>
    <row r="26" spans="1:3" ht="75">
      <c r="A26" s="46" t="s">
        <v>1034</v>
      </c>
      <c r="B26" s="51" t="s">
        <v>1159</v>
      </c>
      <c r="C26" s="51" t="s">
        <v>1160</v>
      </c>
    </row>
    <row r="27" spans="1:3" ht="105">
      <c r="A27" s="46" t="s">
        <v>1035</v>
      </c>
      <c r="B27" s="51" t="s">
        <v>1156</v>
      </c>
      <c r="C27" s="51" t="s">
        <v>1155</v>
      </c>
    </row>
    <row r="28" spans="1:3" ht="15">
      <c r="A28" s="46" t="s">
        <v>1082</v>
      </c>
      <c r="B28" s="51"/>
      <c r="C28" s="51"/>
    </row>
    <row r="29" spans="1:3" ht="15">
      <c r="A29" s="46" t="s">
        <v>1083</v>
      </c>
      <c r="B29" s="51"/>
      <c r="C29" s="51"/>
    </row>
    <row r="30" spans="1:3" ht="15">
      <c r="A30" s="46" t="s">
        <v>1084</v>
      </c>
      <c r="B30" s="51"/>
      <c r="C30" s="51"/>
    </row>
    <row r="31" spans="1:3" ht="15">
      <c r="A31" s="46" t="s">
        <v>1085</v>
      </c>
      <c r="B31" s="51"/>
      <c r="C31" s="51"/>
    </row>
    <row r="32" spans="1:3" ht="105">
      <c r="A32" s="46" t="s">
        <v>1036</v>
      </c>
      <c r="B32" s="51" t="s">
        <v>1154</v>
      </c>
      <c r="C32" s="51" t="s">
        <v>1153</v>
      </c>
    </row>
    <row r="33" spans="1:3" ht="90">
      <c r="A33" s="46" t="s">
        <v>1037</v>
      </c>
      <c r="B33" s="51" t="s">
        <v>1149</v>
      </c>
      <c r="C33" s="51" t="s">
        <v>1150</v>
      </c>
    </row>
    <row r="34" spans="1:3" ht="105">
      <c r="A34" s="46" t="s">
        <v>1038</v>
      </c>
      <c r="B34" s="51" t="s">
        <v>1152</v>
      </c>
      <c r="C34" s="51" t="s">
        <v>1151</v>
      </c>
    </row>
    <row r="35" spans="1:3" ht="15">
      <c r="A35" s="46" t="s">
        <v>1086</v>
      </c>
      <c r="B35" s="51"/>
      <c r="C35" s="51"/>
    </row>
    <row r="36" spans="1:3" ht="15">
      <c r="A36" s="46" t="s">
        <v>1087</v>
      </c>
      <c r="B36" s="51"/>
      <c r="C36" s="51"/>
    </row>
    <row r="37" spans="1:3" ht="15">
      <c r="A37" s="46" t="s">
        <v>1088</v>
      </c>
      <c r="B37" s="51"/>
      <c r="C37" s="51"/>
    </row>
    <row r="38" spans="1:3" ht="135">
      <c r="A38" s="47" t="s">
        <v>1039</v>
      </c>
      <c r="B38" s="51" t="s">
        <v>1147</v>
      </c>
      <c r="C38" s="51" t="s">
        <v>1148</v>
      </c>
    </row>
    <row r="39" spans="1:3" ht="15">
      <c r="A39" s="46" t="s">
        <v>1040</v>
      </c>
      <c r="B39" s="51"/>
      <c r="C39" s="51"/>
    </row>
    <row r="40" spans="1:3" ht="15">
      <c r="A40" s="46" t="s">
        <v>1089</v>
      </c>
      <c r="B40" s="51"/>
      <c r="C40" s="51"/>
    </row>
    <row r="41" spans="1:3" ht="15">
      <c r="A41" s="46" t="s">
        <v>1090</v>
      </c>
      <c r="B41" s="51"/>
      <c r="C41" s="51"/>
    </row>
    <row r="42" spans="1:3" ht="30">
      <c r="A42" s="47" t="s">
        <v>1091</v>
      </c>
      <c r="B42" s="51"/>
      <c r="C42" s="51"/>
    </row>
    <row r="43" spans="1:3" ht="30">
      <c r="A43" s="47" t="s">
        <v>1092</v>
      </c>
      <c r="B43" s="51"/>
      <c r="C43" s="51"/>
    </row>
    <row r="44" spans="1:3" ht="165">
      <c r="A44" s="46" t="s">
        <v>1041</v>
      </c>
      <c r="B44" s="51" t="s">
        <v>1146</v>
      </c>
      <c r="C44" s="51" t="s">
        <v>1145</v>
      </c>
    </row>
    <row r="45" spans="1:3" ht="105">
      <c r="A45" s="46" t="s">
        <v>1042</v>
      </c>
      <c r="B45" s="51" t="s">
        <v>1143</v>
      </c>
      <c r="C45" s="51" t="s">
        <v>1144</v>
      </c>
    </row>
    <row r="46" spans="1:3" ht="135">
      <c r="A46" s="46" t="s">
        <v>1043</v>
      </c>
      <c r="B46" s="51" t="s">
        <v>1142</v>
      </c>
      <c r="C46" s="51" t="s">
        <v>1141</v>
      </c>
    </row>
    <row r="47" spans="1:3" ht="225">
      <c r="A47" s="47" t="s">
        <v>1044</v>
      </c>
      <c r="B47" s="51" t="s">
        <v>1139</v>
      </c>
      <c r="C47" s="51" t="s">
        <v>1140</v>
      </c>
    </row>
    <row r="48" spans="1:3" ht="225">
      <c r="A48" s="46" t="s">
        <v>1045</v>
      </c>
      <c r="B48" s="51" t="s">
        <v>1135</v>
      </c>
      <c r="C48" s="51" t="s">
        <v>1136</v>
      </c>
    </row>
    <row r="49" spans="1:3" ht="135">
      <c r="A49" s="46" t="s">
        <v>1046</v>
      </c>
      <c r="B49" s="51" t="s">
        <v>1137</v>
      </c>
      <c r="C49" s="51" t="s">
        <v>1138</v>
      </c>
    </row>
    <row r="50" spans="1:3" ht="120">
      <c r="A50" s="46" t="s">
        <v>1047</v>
      </c>
      <c r="B50" s="51" t="s">
        <v>1134</v>
      </c>
      <c r="C50" s="51" t="s">
        <v>1133</v>
      </c>
    </row>
    <row r="51" spans="1:3" ht="15">
      <c r="A51" s="46" t="s">
        <v>1186</v>
      </c>
      <c r="B51" s="51"/>
      <c r="C51" s="51"/>
    </row>
    <row r="52" spans="1:3" ht="270">
      <c r="A52" s="46" t="s">
        <v>1048</v>
      </c>
      <c r="B52" s="51" t="s">
        <v>1131</v>
      </c>
      <c r="C52" s="51" t="s">
        <v>1132</v>
      </c>
    </row>
    <row r="53" spans="1:3" ht="15">
      <c r="A53" s="46" t="s">
        <v>1049</v>
      </c>
      <c r="B53" s="51"/>
      <c r="C53" s="51"/>
    </row>
    <row r="54" spans="1:3" ht="15">
      <c r="A54" s="46" t="s">
        <v>1050</v>
      </c>
      <c r="B54" s="51"/>
      <c r="C54" s="51"/>
    </row>
    <row r="55" spans="1:3" ht="15">
      <c r="A55" s="46" t="s">
        <v>1051</v>
      </c>
      <c r="B55" s="51"/>
      <c r="C55" s="51"/>
    </row>
    <row r="56" spans="1:3" ht="135">
      <c r="A56" s="46" t="s">
        <v>1052</v>
      </c>
      <c r="B56" s="51" t="s">
        <v>1130</v>
      </c>
      <c r="C56" s="51" t="s">
        <v>1129</v>
      </c>
    </row>
    <row r="57" spans="1:3" ht="120">
      <c r="A57" s="46" t="s">
        <v>1053</v>
      </c>
      <c r="B57" s="51" t="s">
        <v>1128</v>
      </c>
      <c r="C57" s="51" t="s">
        <v>1127</v>
      </c>
    </row>
    <row r="58" spans="1:3" ht="120">
      <c r="A58" s="46" t="s">
        <v>1054</v>
      </c>
      <c r="B58" s="51" t="s">
        <v>1126</v>
      </c>
      <c r="C58" s="51" t="s">
        <v>1125</v>
      </c>
    </row>
    <row r="59" spans="1:3" ht="135">
      <c r="A59" s="46" t="s">
        <v>1055</v>
      </c>
      <c r="B59" s="51" t="s">
        <v>1124</v>
      </c>
      <c r="C59" s="51" t="s">
        <v>1123</v>
      </c>
    </row>
    <row r="60" spans="1:3" ht="60">
      <c r="A60" s="46" t="s">
        <v>1056</v>
      </c>
      <c r="B60" s="51" t="s">
        <v>1122</v>
      </c>
      <c r="C60" s="51" t="s">
        <v>1121</v>
      </c>
    </row>
    <row r="61" spans="1:3" ht="150">
      <c r="A61" s="46" t="s">
        <v>1057</v>
      </c>
      <c r="B61" s="51" t="s">
        <v>1119</v>
      </c>
      <c r="C61" s="51" t="s">
        <v>1120</v>
      </c>
    </row>
    <row r="62" spans="1:3" ht="165">
      <c r="A62" s="46" t="s">
        <v>1058</v>
      </c>
      <c r="B62" s="51" t="s">
        <v>1115</v>
      </c>
      <c r="C62" s="51" t="s">
        <v>1116</v>
      </c>
    </row>
    <row r="63" spans="1:3" ht="90">
      <c r="A63" s="46" t="s">
        <v>1059</v>
      </c>
      <c r="B63" s="51" t="s">
        <v>1118</v>
      </c>
      <c r="C63" s="51" t="s">
        <v>1117</v>
      </c>
    </row>
    <row r="64" spans="1:3" ht="15">
      <c r="A64" s="46" t="s">
        <v>1093</v>
      </c>
      <c r="B64" s="51"/>
      <c r="C64" s="51"/>
    </row>
    <row r="65" spans="1:3" ht="105">
      <c r="A65" s="46" t="s">
        <v>1060</v>
      </c>
      <c r="B65" s="51" t="s">
        <v>1113</v>
      </c>
      <c r="C65" s="51" t="s">
        <v>1114</v>
      </c>
    </row>
    <row r="66" spans="1:3" ht="150">
      <c r="A66" s="46" t="s">
        <v>1016</v>
      </c>
      <c r="B66" s="52" t="s">
        <v>1111</v>
      </c>
      <c r="C66" s="51" t="s">
        <v>1112</v>
      </c>
    </row>
    <row r="67" spans="1:3" ht="15">
      <c r="A67" s="46" t="s">
        <v>1061</v>
      </c>
      <c r="B67" s="51"/>
      <c r="C67" s="51"/>
    </row>
    <row r="68" spans="1:3" ht="15">
      <c r="A68" s="46" t="s">
        <v>1062</v>
      </c>
      <c r="B68" s="51"/>
      <c r="C68" s="51"/>
    </row>
    <row r="69" spans="1:3" ht="15">
      <c r="A69" s="46" t="s">
        <v>1063</v>
      </c>
      <c r="B69" s="51"/>
      <c r="C69" s="51"/>
    </row>
    <row r="70" spans="1:3" ht="15">
      <c r="A70" s="46" t="s">
        <v>1064</v>
      </c>
      <c r="B70" s="51"/>
      <c r="C70" s="51"/>
    </row>
    <row r="71" spans="1:3" ht="180">
      <c r="A71" s="46" t="s">
        <v>1065</v>
      </c>
      <c r="B71" s="51" t="s">
        <v>1105</v>
      </c>
      <c r="C71" s="51" t="s">
        <v>1106</v>
      </c>
    </row>
    <row r="72" spans="1:3" ht="180">
      <c r="A72" s="46" t="s">
        <v>1066</v>
      </c>
      <c r="B72" s="51" t="s">
        <v>1107</v>
      </c>
      <c r="C72" s="51" t="s">
        <v>1108</v>
      </c>
    </row>
    <row r="73" spans="1:3" ht="210">
      <c r="A73" s="46" t="s">
        <v>1067</v>
      </c>
      <c r="B73" s="51" t="s">
        <v>1109</v>
      </c>
      <c r="C73" s="51" t="s">
        <v>1110</v>
      </c>
    </row>
    <row r="74" spans="1:3" ht="15">
      <c r="A74" s="46" t="s">
        <v>1068</v>
      </c>
      <c r="B74" s="51"/>
      <c r="C74" s="51"/>
    </row>
    <row r="75" spans="1:3" ht="15">
      <c r="A75" s="46" t="s">
        <v>1069</v>
      </c>
      <c r="B75" s="51"/>
      <c r="C75" s="51"/>
    </row>
    <row r="76" spans="1:3" ht="240">
      <c r="A76" s="46" t="s">
        <v>1070</v>
      </c>
      <c r="B76" s="51" t="s">
        <v>1101</v>
      </c>
      <c r="C76" s="51" t="s">
        <v>1102</v>
      </c>
    </row>
    <row r="77" spans="1:3" ht="225">
      <c r="A77" s="46" t="s">
        <v>1071</v>
      </c>
      <c r="B77" s="51" t="s">
        <v>1104</v>
      </c>
      <c r="C77" s="51" t="s">
        <v>1103</v>
      </c>
    </row>
    <row r="78" spans="1:3" ht="15">
      <c r="A78" s="46" t="s">
        <v>1072</v>
      </c>
      <c r="B78" s="51"/>
      <c r="C78" s="51"/>
    </row>
    <row r="79" spans="1:3" ht="15">
      <c r="A79" s="46" t="s">
        <v>1073</v>
      </c>
      <c r="B79" s="51"/>
      <c r="C79" s="51"/>
    </row>
    <row r="80" spans="1:3" ht="15">
      <c r="A80" s="46" t="s">
        <v>1074</v>
      </c>
      <c r="B80" s="51"/>
      <c r="C80" s="51"/>
    </row>
    <row r="81" spans="1:3" ht="105">
      <c r="A81" s="46" t="s">
        <v>1075</v>
      </c>
      <c r="B81" s="52" t="s">
        <v>1099</v>
      </c>
      <c r="C81" s="51" t="s">
        <v>1100</v>
      </c>
    </row>
    <row r="82" spans="1:3" ht="90">
      <c r="A82" s="48" t="s">
        <v>1076</v>
      </c>
      <c r="B82" s="51" t="s">
        <v>1097</v>
      </c>
      <c r="C82" s="51" t="s">
        <v>1098</v>
      </c>
    </row>
  </sheetData>
  <sheetProtection password="C71F" sheet="1" objects="1" scenarios="1" formatCells="0" formatColumns="0" formatRows="0" insertColumns="0" insertRows="0" insertHyperlinks="0" deleteColumns="0" deleteRows="0" sort="0" autoFilter="0" pivotTables="0"/>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Carlos Andres Suarez Leguizamo</cp:lastModifiedBy>
  <cp:lastPrinted>2016-03-09T15:41:11Z</cp:lastPrinted>
  <dcterms:created xsi:type="dcterms:W3CDTF">2016-01-24T13:47:41Z</dcterms:created>
  <dcterms:modified xsi:type="dcterms:W3CDTF">2017-05-25T17:28:05Z</dcterms:modified>
  <cp:category/>
  <cp:version/>
  <cp:contentType/>
  <cp:contentStatus/>
</cp:coreProperties>
</file>