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1 CONTROL INTERNO\0 PENDIENTES EN TRAMITE\1. Seg  PM 31.12.2021\5. Informes\"/>
    </mc:Choice>
  </mc:AlternateContent>
  <xr:revisionPtr revIDLastSave="0" documentId="13_ncr:1_{D22F54B5-D61D-4474-82C7-387ACEDEC9F6}" xr6:coauthVersionLast="47" xr6:coauthVersionMax="47" xr10:uidLastSave="{00000000-0000-0000-0000-000000000000}"/>
  <bookViews>
    <workbookView xWindow="-110" yWindow="-110" windowWidth="19420" windowHeight="10420" xr2:uid="{00000000-000D-0000-FFFF-FFFF00000000}"/>
  </bookViews>
  <sheets>
    <sheet name="SEG CB 31.12.2021" sheetId="1" r:id="rId1"/>
    <sheet name="SEG CGR 31.12.2021" sheetId="2" r:id="rId2"/>
    <sheet name="SEG DNP 31.12.2021" sheetId="3" r:id="rId3"/>
    <sheet name="SEG VD 31.12.2021" sheetId="4" r:id="rId4"/>
    <sheet name="CERRADAS CB" sheetId="6" r:id="rId5"/>
  </sheets>
  <definedNames>
    <definedName name="_xlnm._FilterDatabase" localSheetId="0" hidden="1">'SEG CB 31.12.2021'!$A$1:$AY$164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8" i="1" l="1"/>
  <c r="N112" i="1"/>
  <c r="N111" i="1"/>
  <c r="N110" i="1"/>
  <c r="N105" i="1"/>
  <c r="AY72" i="1" l="1"/>
  <c r="AP72" i="1"/>
  <c r="AS72" i="1" s="1"/>
  <c r="AK164" i="1"/>
  <c r="AK163" i="1"/>
  <c r="AK162" i="1"/>
  <c r="AK3" i="1"/>
  <c r="AK4" i="1"/>
  <c r="AK5" i="1"/>
  <c r="AK6" i="1"/>
  <c r="AK90" i="1"/>
  <c r="AK91" i="1"/>
  <c r="AK92" i="1"/>
  <c r="AK93" i="1"/>
  <c r="AK94"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95" i="1"/>
  <c r="AK55" i="1"/>
  <c r="AK56" i="1"/>
  <c r="AK57" i="1"/>
  <c r="AK58" i="1"/>
  <c r="AK59" i="1"/>
  <c r="AK60" i="1"/>
  <c r="AK61" i="1"/>
  <c r="AK62" i="1"/>
  <c r="AK96" i="1"/>
  <c r="AK97" i="1"/>
  <c r="AK63" i="1"/>
  <c r="AK64" i="1"/>
  <c r="AK65" i="1"/>
  <c r="AK66" i="1"/>
  <c r="AK98" i="1"/>
  <c r="AK99" i="1"/>
  <c r="AK100" i="1"/>
  <c r="AK101" i="1"/>
  <c r="AK102" i="1"/>
  <c r="AK67" i="1"/>
  <c r="AK103" i="1"/>
  <c r="AK104" i="1"/>
  <c r="AK105" i="1"/>
  <c r="AK106" i="1"/>
  <c r="AK107" i="1"/>
  <c r="AK108" i="1"/>
  <c r="AK109" i="1"/>
  <c r="AK110" i="1"/>
  <c r="AK111" i="1"/>
  <c r="AK112" i="1"/>
  <c r="AK113" i="1"/>
  <c r="AK114" i="1"/>
  <c r="AK115" i="1"/>
  <c r="AK116" i="1"/>
  <c r="AK117" i="1"/>
  <c r="AK118" i="1"/>
  <c r="AK119" i="1"/>
  <c r="AK120" i="1"/>
  <c r="AK68" i="1"/>
  <c r="AK121" i="1"/>
  <c r="AK122" i="1"/>
  <c r="AK123" i="1"/>
  <c r="AK124" i="1"/>
  <c r="AK125" i="1"/>
  <c r="AK126" i="1"/>
  <c r="AK69" i="1"/>
  <c r="AK70" i="1"/>
  <c r="AK71" i="1"/>
  <c r="AK127" i="1"/>
  <c r="AK72" i="1"/>
  <c r="AK73" i="1"/>
  <c r="AK74" i="1"/>
  <c r="AK128" i="1"/>
  <c r="AK129" i="1"/>
  <c r="AK130" i="1"/>
  <c r="AK131" i="1"/>
  <c r="AK132" i="1"/>
  <c r="AK133" i="1"/>
  <c r="AK134" i="1"/>
  <c r="AK135" i="1"/>
  <c r="AK136" i="1"/>
  <c r="AK137" i="1"/>
  <c r="AK138" i="1"/>
  <c r="AK75" i="1"/>
  <c r="AK139" i="1"/>
  <c r="AK140" i="1"/>
  <c r="AK141" i="1"/>
  <c r="AK142" i="1"/>
  <c r="AK143" i="1"/>
  <c r="AK144" i="1"/>
  <c r="AK145" i="1"/>
  <c r="AK146" i="1"/>
  <c r="AK76" i="1"/>
  <c r="AK77" i="1"/>
  <c r="AK78" i="1"/>
  <c r="AK79" i="1"/>
  <c r="AK80" i="1"/>
  <c r="AK81" i="1"/>
  <c r="AK82" i="1"/>
  <c r="AK147" i="1"/>
  <c r="AK148" i="1"/>
  <c r="AK149" i="1"/>
  <c r="AK83" i="1"/>
  <c r="AK84" i="1"/>
  <c r="AK150" i="1"/>
  <c r="AK151" i="1"/>
  <c r="AK85" i="1"/>
  <c r="AK86" i="1"/>
  <c r="AK87" i="1"/>
  <c r="AK88" i="1"/>
  <c r="AK89" i="1"/>
  <c r="AK152" i="1"/>
  <c r="AK153" i="1"/>
  <c r="AK154" i="1"/>
  <c r="AK155" i="1"/>
  <c r="AK156" i="1"/>
  <c r="AK157" i="1"/>
  <c r="AK158" i="1"/>
  <c r="AK159" i="1"/>
  <c r="AK160" i="1"/>
  <c r="AK161" i="1"/>
  <c r="AK2" i="1"/>
  <c r="AR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ycorr</author>
  </authors>
  <commentList>
    <comment ref="O108" authorId="0" shapeId="0" xr:uid="{7BB0D3F3-B3C0-44BF-9610-C08EC92D9AFF}">
      <text>
        <r>
          <rPr>
            <b/>
            <sz val="9"/>
            <color indexed="81"/>
            <rFont val="Tahoma"/>
            <family val="2"/>
          </rPr>
          <t>ycorr:</t>
        </r>
        <r>
          <rPr>
            <sz val="9"/>
            <color indexed="81"/>
            <rFont val="Tahoma"/>
            <family val="2"/>
          </rPr>
          <t xml:space="preserve">
Verificar si se hicieron reuniones en noviembre y diciembre</t>
        </r>
      </text>
    </comment>
  </commentList>
</comments>
</file>

<file path=xl/sharedStrings.xml><?xml version="1.0" encoding="utf-8"?>
<sst xmlns="http://schemas.openxmlformats.org/spreadsheetml/2006/main" count="4053" uniqueCount="1642">
  <si>
    <t>CÓD ENTIDAD</t>
  </si>
  <si>
    <t>PAD</t>
  </si>
  <si>
    <t>COD AUD</t>
  </si>
  <si>
    <t>FACTOR</t>
  </si>
  <si>
    <t>No. HALL</t>
  </si>
  <si>
    <t>HALLAZGO</t>
  </si>
  <si>
    <t>CAUSA DEL HALLAZGO</t>
  </si>
  <si>
    <t>COD ACC</t>
  </si>
  <si>
    <t>DESCRIPCIÓN ACCION</t>
  </si>
  <si>
    <t>VARIABLES DEL INDICADOR</t>
  </si>
  <si>
    <t>FECHA INICIO</t>
  </si>
  <si>
    <t>FECHA TERMINACION</t>
  </si>
  <si>
    <t>AREA RESPONSABLE</t>
  </si>
  <si>
    <t>RESULTADO INDICADOR</t>
  </si>
  <si>
    <t>EFICACIA ENTIDAD</t>
  </si>
  <si>
    <t>ANÁLISIS AUDITORES OCIG 
31/12/2020</t>
  </si>
  <si>
    <t>AUDITOR OCIG</t>
  </si>
  <si>
    <t>ESTADO FINAL OCIG 
31-12-2020</t>
  </si>
  <si>
    <t>ANÁLISIS AUDITORES OCIG 
30/04/2021</t>
  </si>
  <si>
    <t>ESTADO FINAL OCIG 
30/04/2021</t>
  </si>
  <si>
    <t>ANÁLISIS AUDITORES OCIG 
30/08/2021</t>
  </si>
  <si>
    <t>ESTADO FINAL OCIG 
30/08/2021</t>
  </si>
  <si>
    <t>ANÁLISIS AUDITORES OCIG 
29/10/2021</t>
  </si>
  <si>
    <t>ESTADO FINAL OCIG 
29/10/2021</t>
  </si>
  <si>
    <t>ANÁLISIS AUDITORES OCIG 
06/12/2021</t>
  </si>
  <si>
    <t>ESTADO FINAL OCIG 
06/12/2021</t>
  </si>
  <si>
    <t>Gestión Contractual</t>
  </si>
  <si>
    <t>3.1.3.10</t>
  </si>
  <si>
    <t>Hallazgo Administrativo por insuficiencia en la planeación, por suprimir, modificar, adicionar las cantidades de obra en el contrato de obra e insuficiencia en la maduración del contrato No. 1-01-34100-1035-2016</t>
  </si>
  <si>
    <t>Debilidad en la proyección de costos y programaciones de obra.</t>
  </si>
  <si>
    <t>Expedir lineamientos y orientaciones a ser considerados por las diferentes áreas de la Empresa en la estructuración de procesos de contratación de obra</t>
  </si>
  <si>
    <t>Documento expedido</t>
  </si>
  <si>
    <t>Sec. General, Gerencias de Sistema Maestro, Servicio al Cliente, Ambiental y Planeamiento y Control</t>
  </si>
  <si>
    <t xml:space="preserve">Con el fin de dar  cumplimiento a la acción planteada, mediante la realización de sesiones de trabajo se hizo la revisión jurídica de los lineamientos proyectados y se plantearon aportes adicionales por parte del Director de Contratación y Compras para ajustar el contenido relacionados con los casos de mayores cantidades de obra o balanceos .  Igualmente se atendieron las observaciones presentadas por la Secretaria General para elaborar un texto definitivo, el cual fue enviado a las Gerencias Corporativas de Sistema Maestro y Servicio al Cliente para recibir sus observaciones, se realizó reunión con el equipo de la Gerencia Corporativa de Sistema Maestro, luego de la cual se consolidaron las observaciones y se expide la Circular 24 de 2021. Este documento fue publicado en la red interna de la Empresa, a fin de dar a conocer su contenido a los trabajadores; adicionalmente se publicó en el normograma de la entidad para consulta permanente.  Se aportan documentos que evidencian las actividades ejecutadas.
 </t>
  </si>
  <si>
    <t>Se evidencia SOPORTE 4 HALLAZGOS 3.1.3.10,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</si>
  <si>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LUZ DARY VALBUENA</t>
  </si>
  <si>
    <t>EN AVANCE</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</si>
  <si>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</si>
  <si>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LUZ DARY VALBUENA / ANGY PAOLA GIL</t>
  </si>
  <si>
    <t>Se evidencia Circular 11100-2021-24 del 7 de septiembre de 2021, con lineamientos y orientaciones en la estructuración de procesos de contratación de obra. En dicho documento se establecen lineamientos relacionados con inclusión en el Plan de Contratación y Compras de todas las necesidades contractuales en materia de Obra, Estructuración de Presupuestos de Obra y gestión de modificaciones Contractuales de contratos de Obra, la circular se encuentra firmada por la Secretaria General. También el proceso aporta evidencia relacionada con las consideraciones realizadas por las áreas en la construcción de la Circular mediante correos electrónicos, ayudas de memoria e imágenes de sesiones de trabajo realizadas en Teams dentro del periodo comprendido entre el 10 de marzo y el 30 de agosto del 2021.</t>
  </si>
  <si>
    <t xml:space="preserve">LUZ DARY VALBUENA </t>
  </si>
  <si>
    <t>CUMPLIDA</t>
  </si>
  <si>
    <t>3.1.3.11</t>
  </si>
  <si>
    <t>Hallazgo Administrativo en el contrato 1-01-33100-1438-2018, por realizar acta de terminación del contrato con faltantes.</t>
  </si>
  <si>
    <t>Debilidades en los controles de supervisión</t>
  </si>
  <si>
    <t>Socializar e implementar tablero de control para el seguimiento de los contratos de obra e interventoría que se llevan por parte de las áreas de la Gerencia de Servicio al Cliente y de la Gerencia Sistema Maestro (Actas de inicio, terminación, liquidación)</t>
  </si>
  <si>
    <t>Contratos cargados en el tablero de control vigencia 2020 / Contratos en ejecución vigencia 2020</t>
  </si>
  <si>
    <t>Gerencia Servicio al Cliente</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</si>
  <si>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t>
  </si>
  <si>
    <t>20/01/2020: Se evidencia estructura de las transacciones ZMM173 Seguimiento ejecución contratos, ZMM174 Generación reportes contratos y ZMM181 Notificación de cumplimiento de fechas planeadas, los campos parametrizados en SAP para el control de los contratos y los correos de alerta para los ordenadores de gasto cuando no se cumplen los requisitos parametrizados en SAP. 
Se evidencian soportes de reuniones con diferentes áreas para el diseño del tablero y capacitación al personal de servicio al cliente, el instructivo funcional (IFU), que contiene la descripción del manejo de la transacción ZMM174.
Se evidencia archivo de Excel de los contratos de la Gerencia Corporativa de Servicio al Cliente cargados en el tablero de control y de la Gerencia Corporativa de Sistema Maestro que presenta información de contratos, a la fecha informa la GCSM que aún está pendiente el cargue de algunos contratos en SAP. Pendiente verificar el seguimiento de los contratos a partir de tablero de control.</t>
  </si>
  <si>
    <t xml:space="preserve">SANDRA E VANEGAS
</t>
  </si>
  <si>
    <t>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cuales se les generó correo y seguimiento.  Se evidenciaron ejemplos de las alertas remitidas a través de los correos:  correos en los que se solicitó diligenciar las fechas planificadas en la transacción ZMM173 (Fecha de acta de inicio y fecha de acta de terminación) de fecha 25/02/2021 para los contratos 2-05-30100-0357-2020 y 2-05-30100-0151-2020, 24/03/2021 para el contrato  2-05-30100-0143-2020 Dos correos del 5/03/2021 para los contratos 2-05-30100-0138-2020  y  2-05-30100-0136-2020.</t>
  </si>
  <si>
    <t>SANDRA E VANEGAS ADRIANA BELTRAN</t>
  </si>
  <si>
    <t>Se verificó el cumplimiento de la acción en el seguimiento realizado por la OCIG corte a 30 de abril de 2021.</t>
  </si>
  <si>
    <t>3.1.3.14</t>
  </si>
  <si>
    <t>Hallazgo Administrativo por deficiencia en planeación, estudios previos por suprimir, modificar, adicionar las cantidades de obra en el contrato de obra e insuficiente maduración del contrato No. 1-01-14500-01010-2016</t>
  </si>
  <si>
    <t>Estructurar un contrato que permita atender tanto necesidades previsibles, mantenimientos correctivos y emergencias presentadas en las sedes a cargo de la Dirección de Servicios Administrativos.</t>
  </si>
  <si>
    <t>Contrato suscrito</t>
  </si>
  <si>
    <t>Gerencia Corporativa Gestión Humana y Administrativa -Dirección Servicios Administrativos</t>
  </si>
  <si>
    <t>Conforme lo definido en el cronograma del proceso contractual, la solicitud ICGH-1063-202 ha surtido la evaluación de ofertas e informe evaluación económica. 
Se realizo solicitud contratación obra civil publicado el 25 de junio.
El 13 de octubre se remite a Dirección Contratación y Compras la aceptación de recomendación de adjudicación de la Invitación, aceptando la oferta presentada por el CONSORCIO HC.
Se suscribió el contrato de obra No. 1-01-14500-1350-2021 el 22 de octubre de 2021.</t>
  </si>
  <si>
    <t>EDUARDO PINTO</t>
  </si>
  <si>
    <t>EDUARDO PINTO / LEONARDO DUQUE</t>
  </si>
  <si>
    <t xml:space="preserve">EN ALERTA </t>
  </si>
  <si>
    <t>VENCIDA</t>
  </si>
  <si>
    <t>3.1.3.3</t>
  </si>
  <si>
    <t>Hallazgo Administrativo con incidencia fiscal por valor de $12.184.205 y presunta disciplinaria por el incumplimiento de las obligaciones contractuales del contrato de obra No. 1-01-25300-1263-2017.</t>
  </si>
  <si>
    <t>Realizar estudio de procedibilidad de la acción judicial con base a la totalidad de los documentos entregados por la Gerencia de Sistema Maestro</t>
  </si>
  <si>
    <t>Análisis procedibilidad de la acción judicial entregado a la Gerencia de Sistema Maestro</t>
  </si>
  <si>
    <t>Gerencia Corporativa de Sistema Maestro - Gerencia Jurídica</t>
  </si>
  <si>
    <t xml:space="preserve"> Con oficio No. 15300-2020- 1637 del 03 de septiembre de 2020, se informó a la Gerencia Corporativa de Sistema Maestro que vía correo electrónico, se remitió la última versión del proyecto de demanda para aprobación. Posteriormente, el día 23 de noviembre de 2020, se radicó en el Tribunal Administrativo de Cundinamarca, el medio de Control de Controversias Contractuales.
Se radicó el documento de demanda contra UT ECI en la ejecución del contrato 1263-2017, en el tribunal administrativo de Cundinamarca- Sección tercera el 22/10/2020, número de radicación 25000233600020200034000. </t>
  </si>
  <si>
    <t>CUMPLIDA ANTICIPADAMENTE</t>
  </si>
  <si>
    <t>Gerencia Corporativa Sistema Maestro - Gerencia Corporativa Servicio al Cliente</t>
  </si>
  <si>
    <t>GCSC: 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Ademas, se remite correo a los supervisores para el cargue de la información desde el aplicativo SAP. 
GCSM: La GCSM realiza monitoreo constante al tablero de control implementado, accion realizada por un profesional el cual se encarga de recordar a supervisores sobre fecha de cumplimiento de los compromisos contractuales proximos a vencer. Este Tablero de Control puede ser Consultado por medio del Link: https://acueducto.sharepoint.com/:x:/s/TCCONTRATOSYPROCESOS_GCSM/EdVytSE56e1PqQKwrvhH2Z4BluKeyAW26h3HyDIbFNYGeA?e=6yNXjP
Se anexa tablero de control  de fecha 30 abril 2021.  
ESTA ACCION SE DA POR FINALIZADA EN UN 100%.</t>
  </si>
  <si>
    <t>Gerencia Corporativa de Servicio al Cliente: En el archivo Word "Pantallas de consulta salida de correos mayo 18 SOST" se evidenció los pantallazos del sistema SAP con el reporte de las alertas tempranas que arroja el sistema que detalla el número de contrato, el funcionario al cual se le dirigió el correo, la fecha y hora de envío. Se evidenció el archivo "Alertas tempranas correos ZMM181" que contiene de enero a mayo de 2021 el listado de los contratos a los que se les generó correo y seguimiento. Se evidenciaron ejemplos de alertas remitidas a través de correo en los que se solicitó diligenciar las fechas planificadas en la transacción ZMM173 (Fecha de acta de inicio y fecha de acta de terminación): 25/02/2021 para los contratos 2-05-30100-0357-2020 y 2-05-30100-0151-2020, 24/03/2021 para el contrato 2-05-30100-0143-2020, y 5/03/2021 para los contratos 2-05-30100-0138-2020 y 2-05-30100-0136-2020.
Gerencia Corporativa de Sistema Maestro: Se evidenció el archivo de Excel “T. CTROL CTOS GCSM 30 Abril 2021” con información de los contratos a cargo de la gerencia y sus direcciones (fechas de inicio, terminación, liquidación, el estado, el anticipo, entre otros datos). Se evidenció un archivo de Word con el resumen de las actividades desarrolladas a partir del tablero de control de los contratos, detalla las actividades que se realizan, la información clasificada por colores teniendo en cuenta su origen, y la explicación de como se realiza el seguimiento. Así mismo, se evidenciaron correos mediante los cuales la Gerencia Corporativa de Sistema Maestro le notificó a los supervisores las novedades y pendientes de los contratos. 
Es importante señalar que las áreas involucradas en el plan de mejora trabajaron soluciones diferentes, la Gerencia Corporativa de Servicio al Cliente generó una solución en SAP y la Gerencia Corporativa de Sistema Maestro generó una solución en Excel, por lo que es importante que se tengan en cuenta medidas corporativas para que la gestión del control de los contratos se realice de igual forma en cualquier área de la empresa.</t>
  </si>
  <si>
    <t>3.1.3.4</t>
  </si>
  <si>
    <t>Hallazgo Administrativo con presunta incidencia disciplinaria e incidencia fiscal por consultoría para la construcción de la denominada Estructura de entrega al Rio Bogotá relacionado con las obras faltantes del contrato llave en mano para la construcción del Interceptor Tunjuelo Canos representado en la inversión del contrato de consultoría No.1-02-25500-0951-2018 por cuantía de $353.161.834</t>
  </si>
  <si>
    <t>Desactualización de los diseños referencia por Incumplimiento del contrato de Obra No. 1-01-25500-1115-2009 con el Consorcio Canoas a quien le correspondía ejecutar estos diseños y obra.</t>
  </si>
  <si>
    <t>3.1.3.5</t>
  </si>
  <si>
    <t>Hallazgo Administrativo por deficiencia en la planeación, por suprimir, modificar y adicionar las cantidades de obra, y la no entrega y recibo a satisfacción de las obras dentro de los plazos establecidos en el acta de terminación del contrato de obra No. 1-01-25300-1275-2017</t>
  </si>
  <si>
    <t>Se evidencia SOPORTE 4 HALLAZGOS 3.1.3.5,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</si>
  <si>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las actividad se encuentra dentro del plazo establecido.</t>
  </si>
  <si>
    <t>3.1.3.6</t>
  </si>
  <si>
    <t>Hallazgo Administrativo por deficiencia en la planeación y estudios previos, por suprimir, modificar y adicionar las cantidades de obra en el contrato de obra No. 1-01-25500-1412-2018</t>
  </si>
  <si>
    <t>Se evidencia SOPORTE 4 HALLAZGOS 3.1.3.6,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</si>
  <si>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circular con lineamientos y orientaciones en la estructuración de procesos de contratación de obra. En dicho documento se establecen lineamientos relacionados con el reconocimiento de mayores cantidades en contratos de obra, en el numeral 3. Sin embargo, es un documento que se encuentra sin firma, es decir, no se evidencia aún la oficialización a nivel de la Entidad. También, se evidencia correo interno del 27 de abril del 2021 para aportes y sugerencias por parte de las áreas. Es de anotar que la actividad se encuentra dentro del plazo establecido.</t>
  </si>
  <si>
    <t>3.1.3.7</t>
  </si>
  <si>
    <t>Hallazgo Administrativo por deficiencias en la maduración de proyecto y materialización de riesgos en el contrato No. 1-01-25500-1043-2016</t>
  </si>
  <si>
    <t>Hallazgo Administrativo por deficiencias en la maduración de proyecto y materialización de riesgos en el contrato No. 1-01-25500-1043-2017</t>
  </si>
  <si>
    <t>Revisión y ajuste del manual de identificación y cobertura de riesgos de los procesos de contratación.</t>
  </si>
  <si>
    <t>Manual de identificación y cobertura de riesgos revisado y ajustado</t>
  </si>
  <si>
    <t>Secretaria general, Dirección Seguros y Dirección CyC</t>
  </si>
  <si>
    <t xml:space="preserve">Para dar cumplimiento a la presente acción, colaboradores de la Dirección de Contratación y Compras y la Dirección de Seguros como dependencias de la Secretaría General corrigieron el Manual de Identificación de Riesgos, que fue presentado a los Directores, remitido para revisión de la Dirección de Calidad y Procesos y posteriormente aprobado y cargado en el mapa de procesos como se puede verificar. </t>
  </si>
  <si>
    <t>3.1.3.8</t>
  </si>
  <si>
    <t>Hallazgo Administrativo por deficiencia en la planeación, por suprimir, modificar y adicionar cantidades de obra en el contrato de obra No. 1-01-34100-1196-2017</t>
  </si>
  <si>
    <t>Revisar que en el modelo de gestión de proyectos estén incluidos los aspectos relevantes de la etapa de diseño para la ejecución de la etapa posterior de obra.</t>
  </si>
  <si>
    <t>Revisión de la Gestión de proyectos</t>
  </si>
  <si>
    <t>Gerencia Corporativa Planeamiento, Gerencia Corporativa de Sistema Maestro, GCSC y GCA</t>
  </si>
  <si>
    <t>Se analizaron los contratos que originaron el hallazgo y se determinó que en esas fechas no existían los controles que hoy existen.
Con memorando 1230001-2021-139 se solicitó a las Gerencias de Servicio al Cliente, Sistema Maestro y Ambiental oportunidades de mejora para la fase de diseño. Se recibieron propuestas, que fueron analizadas por la DPCI.
Se envió memorando 1230001-2021-0057 a la Dir. Contratación y Compras con propuestas de mejora.
Se actualizó y publicó en el SISTEC la norma NS172 "Modelo de Maduración y Gestion de Proyectos", aprobada en el comite industrial N°3 del 02/07/2021.</t>
  </si>
  <si>
    <t>IVÁN HERNÁNDEZ / RODRIGO MILLÁN</t>
  </si>
  <si>
    <t>SIN AVANCE</t>
  </si>
  <si>
    <t>IVÁN HERNÁNDEZ /DIANA GARZON</t>
  </si>
  <si>
    <t>3.1.3.9</t>
  </si>
  <si>
    <t>Hallazgo Administrativo por insuficiente maduración del contrato No. 1-01-25300-1156-2017</t>
  </si>
  <si>
    <t>3.2.1.14</t>
  </si>
  <si>
    <t>Hallazgo Administrativo por el incumplimiento de las metas de los proyectos de inversión.</t>
  </si>
  <si>
    <t>Revisar las políticas de asignación y priorización de recursos de inversión de la vigencia, teniendo en cuenta los aspectos señalados por las áreas como argumentos para la baja ejecución de recursos, así como los resultados de la ejecución en la vigencia anterior, entre otros. revisar y definir criterios de priorización y asignación de recursos de inversión</t>
  </si>
  <si>
    <t>Adoptar criterios de asignación y priorización de recursos de inversión</t>
  </si>
  <si>
    <t>Dirección Planeación y Control de Inversiones</t>
  </si>
  <si>
    <t xml:space="preserve">1) Se actualizo el Formato Matriz Multicriterio, el cual puede ser consultado en el mapa de procesos..
2) Se reviso y actualizo la cartilla de planificación para la vigencia 2022
3) En reunión del 2 de julio se presento al Comite Industrial la actualiación de la Norma NS-172."Modelo de Maduración y Gestión de Proyectos" la cual fue aprobada.
4) El 10 de septiembte se aprobo la Res 814 "Por la cual se regula el comite de inversiones"
</t>
  </si>
  <si>
    <t>EDWAR JATIVA</t>
  </si>
  <si>
    <t>Se aportó como evidencia de la gestión desarrollada: Correos electrónicos del 04.02.2021 al 10.03.2021 con los cuales se solicitó a las áreas la georreferenciación de los proyectos del POAI. Correo del 04.06.2021 en el que se menciona la cartilla de planificación de la vigencia 2022 y una modificación que se le realizó. Oficio 15200-T-2021-0254 del 21.06.2021 proyecto resolución Comité de Inversiones. Correo del 24.06.2021 pantallazo de la solicitud de creación o modificación o paso a obsoleto que tiene por asunto Matriz Multicriterio. Oficio 1230001-2021-216 del 28.06.2021 con el cual se solicita revisar la modificación de la resolución 722 de 2019 “Por medio de la cual se reglamenta el comité de proyectos de inversión de la empresa de acueducto y alcantarillado de Bogotá - ESP y se adoptan otras disposiciones”. Correo del 29.06.2021 solicitud revisión de la resolución 722. Oficio 1210001-2021-249 del 30.07.2021 respuesta al memorando 15200-T-2021-0254 Proyecto Resolución Comité de Inversiones. Oficio 1210001-2021-274 del 25.08.2021 Solicitud de revisión proyecto resolución Comité de Inversiones. Oficio 15200-T-2021-0363 del 06.09.2021 Proyecto resolución Comité de Inversiones con revisión jurídica. Correo del 06.09.2021 con el que el Gerente de Planeamiento informa que recibieron aprobación de la Gerencia Jurídica respecto de la modificación de la resolución 722.
No fue posible verificar el cumplimiento de la actividad en cuanto a las políticas de asignación y priorización de recursos de inversión, dado que a la fecha la modificación de la resolución 722 no se ha aprobado.
Se solicita adjuntar soportes como la cartilla de planificación vigencia 2022, la matriz multicriterio, la NS-172 "Modelo de Maduración y Gestión de Proyectos", para que sirvan como evidencia para el ente de control al momento de realizar la evaluación.</t>
  </si>
  <si>
    <t>SANDRA E VANEGAS</t>
  </si>
  <si>
    <t xml:space="preserve">Se evidencia el formato Matriz Multicriterio actualizado,  la cartilla de planificación para la vigencia 2022, la actualización de la Norma NS-172."Modelo de Maduración y Gestión de Proyectos" aprobada y la expedición de la Resolución 0814 del 10 de septiembre de 2021 "Por la cual se regula el comite de inversiones"
</t>
  </si>
  <si>
    <t>3.2.1.15</t>
  </si>
  <si>
    <t>Hallazgo Administrativo por el indebido establecimiento del indicador de avance físico</t>
  </si>
  <si>
    <t>Establecer un indicador para la medición del avance físico y financiero de los proyectos de inversión, que recoja las observaciones del Ente de Control</t>
  </si>
  <si>
    <t>Indicador definido / Indicador implementado</t>
  </si>
  <si>
    <t>Atendiendo directrices de la Secretaría Distrital de Planeación para la programación del Plan de Acción del PDD, se definió por macroproyecto las metas en los componentes de inversión y de gestión, con su magnitud y gradualidad, teniendo en cuenta los proyectos del POIR. Se desagregaron en varios indicadores los productos generados por macroproyecto, para identificar los avances físicos por cada uno de los proyectos que lo conforman.
Evidencia: “Plan de acción UNCSAB 2020-2024” y ayuda de memoria sobre las acciones realizadas para la definición de indicadores y metas incluidos en este plan.</t>
  </si>
  <si>
    <t>3.2.1.16</t>
  </si>
  <si>
    <t>Hallazgo Administrativo por el establecimiento de un mismo indicador para medir el cumplimiento financiero y ejecución de producto, servicio u actividad.</t>
  </si>
  <si>
    <t>Estados Financieros</t>
  </si>
  <si>
    <t>3.3.1.1</t>
  </si>
  <si>
    <t>Hallazgo Administrativo por sobrestimación de las cuentas 138406 y 138432 por valor de $2.290 millones</t>
  </si>
  <si>
    <t>Aun cuando se han implementado acciones en vigencias anteriores se evidencian temas como anticipos, retención en garantías, recursos recibidos y entregados en administración, sobrestimación de cuentas contables entre otros, sin la formalización requerida.</t>
  </si>
  <si>
    <t>La Gerencia Corporativa Financiera presentará ante el Comité Corporativo de manera trimestral, los saldos de los siguientes conceptos: Anticipos otorgados a terceros, Retenciones en garantía y Convenios mediante los cuales se hayan recibido y/o entregado recursos en administración, con el fin de suministrar información actualizada sobre los saldos no formalizados por cada una de las Gerencias Corporativas, Secretaría General y demás Áreas ejecutoras.</t>
  </si>
  <si>
    <t># de informes presentados / # de comités realizados</t>
  </si>
  <si>
    <t>Gerencia Corporativa Financiera, Dirección de Contabilidad</t>
  </si>
  <si>
    <t>Se presentó al Comité Corporativo en sesión virtual No.16 del 27-07-2021, los saldos por parte de la GCF con corte a 30 de junio de 2021 de los recursos recibidos y entregados en administración, anticipos y retenciones en garantía, con el fin de suministrar información sobre los saldos no formalizados por cada una de las Gerencias, Gerencias Corporativas y Secretaría General.</t>
  </si>
  <si>
    <t>Se observa certificación de la Sec. Gral.  Donde informa que en la sesión No. 38 la Ger. Financiera presentó ante el Comité Corporativo de la EAAB DEL 27-10-2020, el estado de convenios, anticipos y retenciones en garantía con corte a agosto de 2020.</t>
  </si>
  <si>
    <t>MARIBEL RONCANCIO</t>
  </si>
  <si>
    <t>Se evidenció el memorando No. 1210001-2021-0160 del 7 de mayo de 2021 de la Gerencia Corporativa de Planeamiento y Control dirigido a la Dirección de Contabilidad donde le informa las acciones que se han realizado para la devolución de las retenciones sobre el contrato 2-02-12100-0190-2020.
Se evidencian 2 certificaciones de la Secretaría General, donde informa que en las sesiones virtuales del Comité Corporativo de la EAAB-ESP, números 3 y 11, del 26 de enero y 27 de abril de 2021, respectivamente, la Gerencia Corporativa  Financiera presentó informes trimestrales de saldos de convenios, anticipos y retenciones en garantía. De igual manera, se evidenciaron dos presentaciones realizadas por la Dirección de Contabilidad, donde refleja el estado actual de los convenios, anticipos y retenciones en garantía con corte a Dic 31 de 2020 y a marzo 31 de 2021</t>
  </si>
  <si>
    <t>MARIBEL RONCANCIO / FANNY CARDENAS</t>
  </si>
  <si>
    <t>Se anexa como evidencia certificación de la Secretaria General donde informa que en sesión virtual No. 16 del 27 de julio de 2021 del Comité Corporativo de la EAAB-ESP se realizó presentación por parte de la Dirección de Contabilidad, la cual expuso de manera detallada los saldos de convenios, anticipos y retenciones en garantía por cada gerencia con corte a 30 de junio de 2021.</t>
  </si>
  <si>
    <t>Realizar seguimiento trimestral a los saldos pendientes por formalizar por parte de las Gerencias Corporativas, Secretaría y demás Áreas ejecutoras, de los siguientes conceptos: Anticipos otorgados a terceros, Retenciones en garantía y Convenios mediante los cuales se hayan recibido y/o entregado recursos en administración, con el fin de formalizar y depurar las cuentas contables.</t>
  </si>
  <si>
    <t># de comités corporativos realizados / # de comités corporativos solicitados</t>
  </si>
  <si>
    <t>Gerencias, Gerencias Corporativas, Secretaría General</t>
  </si>
  <si>
    <t>En el marco de los comités Corporativos trimestralmente se han presentado informes de los los saldos pendientes por formalizar por parte de las Gerencias Corporativas, Secretaría y demás Áreas ejecutoras, revisando en especial conceptos como anticipos, Retenciones en garantía y Convenios como resultado de la depuración de las cuentas contables.</t>
  </si>
  <si>
    <t>Se observa la presentación por parte de la Gerencia Financiera al Comité Corporativo del 27 de octubre de 2020, donde se relacionan con corte a agosto 31 de 2020, el estado de anticipos, retenciones en garantia y convenios por cada Gerencia Corporativa</t>
  </si>
  <si>
    <t>Se evidenció memorando número 1210001-2021-0160 del 7 de mayo de 2021 de la Gerencia Corporativa de Planeamiento y Control a la Dirección de Contabilidad, donde informa las acciones que se han realizado para la devolución de las retenciones sobre el contrato 2-02-12100-0190-2020
Se evidencia la presentación al Comité Corporativo No. 3 del 26 de enero de 2021, donde se relacionan por Gerencias Corporativas el estado de convenios, anticipos y retenciones en garantía, por parte de la Dirección de Contabilidad.
NO SE EVIDENCIA SEGUIMIENTO TRIMESTRAL A LOS SALDOS POR PARTE DE LAS GERENCIAS CORPORATIVAS Y DEMÁS ÁREAS EJECUTORAS.
Se observó en el Comité Corporativo No. 11 de 27 de abril de 2021, presentación por parte de la Gerencia Corporativa Financiera donde se mostró los datos comparativos a marzo 31 de 2021, por cada Gerencia el saldo de anticipos, retenciones en garantía y convenios.</t>
  </si>
  <si>
    <t>Se evidenció memorando número 1110-2021-0160 del 1 de junio de 2021 de la Secretaria General donde informa que respecto al saldo de retención en garantía relacionado con el contrato No. 2-05-11100-0430-2017, por valor de $2.200.000, se realizó gestión con el objetivo de devolver los recursos.  En el mes de febrero 2021 se autorizó la devolución de los recursos.
Se observó que en el Comité Corporativo No. 16 del 27 de julio de 2021,  la Gerencia Financiera presentó los datos comparativos entre marzo Vs. junio 2021, por cada Gerencia el saldo de anticipos, retenciones en garantía y convenios.  
No se observa, de acuerdo a la acción propuesta, el seguimiento trimestral a los saldos pendientes por formalizar por parte de las Gerencias Corporativas, Secretaría y demás Áreas ejecutoras
INEFECTIVA</t>
  </si>
  <si>
    <t>Falta de gestión en la depuración de la cuenta</t>
  </si>
  <si>
    <t>Realizar la gestión para la depuración de los saldos de las cuentas 138406 y 138432 .</t>
  </si>
  <si>
    <t>Informes Cuatrimestrales</t>
  </si>
  <si>
    <t>Gerencia Servicio al Cliente - Zona 1</t>
  </si>
  <si>
    <t>La depuración de la cuenta 138406, fue aprobada Comité de Sostenibilidad Contable acta No.65 y  la cuenta 138432- responsabilidades fiscales, fue aprobada Comité de sostenibilidad contable No.63/2020. Se Anexa actas de Comites, imágenes saldos en $0 y correo Dirección de Contabilidad</t>
  </si>
  <si>
    <t>La Ger. Serv. Cliente entrega como evidencia un oficio de la Dir de Contabilidad donde informa que se realizó ajuste de depuración en la cuenta 1384060101 por valor de $639.171.596 y $1.508.198.484, correspondientes a Aguas Capital. Quedando pendiente por ajustar el valor de $142. 6 millones.
Es importante recordar que de acuerdo al indicador, se debe presentar un informe cuatrimestral</t>
  </si>
  <si>
    <t>Se evidencian imágenes de ajuste de cuentas en SAP, no se anexan las actas del comité, ni el correo de Contabilidad que menciona en la autoevaluación</t>
  </si>
  <si>
    <t>Se observan imágenes de los saldos de las cuentas 138406 y 138432 en $0, actas  de Comité de Sostenibilidad Contable acta No. 65  y 63 del 2020 y correo Dirección de Contabilidad donde se confirma el saldo de las cuentas en cero.</t>
  </si>
  <si>
    <t>3.3.1.10</t>
  </si>
  <si>
    <t>Hallazgo Administrativo con incidencia fiscal y presunta incidencia disciplinaria por pago de Sanciones e Intereses de mora por concepto de Omisión del Impuesto Predial en la vigencia 2014, por cuantía de $847.066.000</t>
  </si>
  <si>
    <t>Falta de un sistema de gestión unificado e integrado de la propiedad inmobiliaria de la Empresa para el manejo de la información predial que sirva para mantener actualizada la información evitando las inconsistencias, falencias, la no completitud de la información y duplicidades del inventario predial</t>
  </si>
  <si>
    <t>Elaborar el plan de trabajo  con el  fin de continuar el  proyecto de depuración de predios propiedad de la EAAB-ESP, el cual ya se encuentra estructurado y en etapa de producción, con el fin de adelantar   la depuración de la totalidad de los predios  por niveles (siendo 1 la mas sencilla y 6 la de mayor dificultad).</t>
  </si>
  <si>
    <t>Informe mensual elaborado / informe mensual programado * 100</t>
  </si>
  <si>
    <t>Gerencia Sistema Maestro -Dirección Bienes Raíces</t>
  </si>
  <si>
    <t xml:space="preserve">15 enero de 2021.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</si>
  <si>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reanudará el proyecto de depuración.</t>
  </si>
  <si>
    <t>El equipo auditor evidenció la solicitud al Director Sectorial de Servicios Públicos de la Contraloría de Bogotá de una prórroga, la cual fue autorizada por 6 meses hasta el 31 de diciembre de 2021, a través de los radicados E-2021-030951 y E-2021-031762  del 3 y 6 de junio de 2021. Igualmente se evidenciaron los informes mensuales, frente al avance del proceso de depuración. Se evidenciaron los informes correspondientes a los meses de junio, julio y agosto en los que se relacionan el avance dentro del proceso. (Depuración predial).</t>
  </si>
  <si>
    <t xml:space="preserve">EN AVANCE </t>
  </si>
  <si>
    <t>IVÁN HERNÁNDEZ / RODRIGO MILLAN</t>
  </si>
  <si>
    <t>3.3.1.11</t>
  </si>
  <si>
    <t>Hallazgo Administrativo con incidencia fiscal y presunta incidencia disciplinaria por pago de Sanciones e Intereses de mora por concepto del emplazamiento 2019EE87596 por Impuesto Predial Unificado de la vigencia 2014 del predio identificado con el CHIP AAA0033RKEP por valor de $551.000</t>
  </si>
  <si>
    <t>La OCIG en el proceso de seguimiento evidenció una ayuda de memoria de 20  abril de 2021, en la que se analiza el plan de trabajo del proyecto depuración de predios. En esta ayuda de memoria queda constancia que durante los meses de enero 1 a abril 15 de 2021 el proyecto estuvo suspendido en razón a que la Dirección de Bienes Raíces no contaba con el personal de apoyo por no tener suscritos los contratos de prestación de servicios. En consecuencia solo a partir de abril 15 se reanudara el proyecto de depuración.</t>
  </si>
  <si>
    <t>3.3.1.12</t>
  </si>
  <si>
    <t>Hallazgo Administrativo con incidencia fiscal y presunta incidencia disciplinaria por pago de sanciones e Intereses de mora por concepto del pago extemporáneo del Impuesto Predial Unificado de las vigencias 2.012, 2013, 2014, 2015 y 2018 por valor de $ 89.704.000.</t>
  </si>
  <si>
    <t>3.3.1.14</t>
  </si>
  <si>
    <t>Hallazgo Administrativo con incidencia fiscal y presunta incidencia disciplinaria por pago de multa impuesta por la Superintendencia de Industria y Comercio mediante Resolución 21191 del 14 de junio de 2019 por cuantía de $10.765.508</t>
  </si>
  <si>
    <t>La inoportuna publicación de la sanción impuesta por la Superintendencia de Industria y Comercio en un diario de amplia circulación</t>
  </si>
  <si>
    <t>Realizar memorandos internos semestrales dirigidos a las áreas de la EAAB ESP indicando los deberes legales y normativos en el pago de sentencias y acatamiento de las ordenes impartidas por autoridades administrativas</t>
  </si>
  <si>
    <t>memorado enviado/memorando realizado</t>
  </si>
  <si>
    <t>Gerencia Jurídica</t>
  </si>
  <si>
    <t>Mediante memorandos internos  No. 15100 - 2020 - 2001 del 23 de octubre de 2020 y 15100-2021- 0365 del 10 de marzo de 2021, se remitió a las Gerencias Corporativas lineamientos para dar cumplimiento a las ordenes impuestas por la autoridad administrativa. Se adjuntan dos (2) archivos como evidencia.</t>
  </si>
  <si>
    <t>18 enero 2021. La OCIG  en su proceso de seguimiento observa el memorando No. 15100-2020-2001 del 23 de octubre de 2020  en el cual el Gerente Jurídico informa a los Gerentes Corporativos sobre el cumplimiento oportuno de las ordenes impuestas por una autoridad administrativa relacionada con el hallazgo 3.3.1.14  informe de la CB. (222).</t>
  </si>
  <si>
    <t>De acuerdo con las evidencias reportadas la OCIG observó un memorando del 10  marzo de 2021, del Gerente Jurídico a los Gerentes Corporativos en donde solicita que se de cumplimiento de las ordenes impuestas por una autoridad administrativa.  (Hallazgo 3.3.1.14.).</t>
  </si>
  <si>
    <t>El equipo auditor evidenció según los documentos aportados por el área, 2 memorandos internos en los cuales la Gerencia Jurídica solicita a todas las Gerencias Corporativas el  cumplimiento de las órdenes impuestas por una Autoridad Administrativa Contraloría de Bogotá (CB).</t>
  </si>
  <si>
    <t>3.3.1.15</t>
  </si>
  <si>
    <t>Hallazgo Administrativo con incidencia fiscal y presunta incidencia disciplinaria por pago de multa impuesta por la Superintendencia de Servicios Públicos Domiciliarios por concepto de silencios administrativos positivos debido a la falta de respuesta al peticionario por cuantía de $7.812.420.</t>
  </si>
  <si>
    <t>Falta de precisión, completitud y claridad en el diligenciamiento de las guías por parte del personal motorizado del operador postal, encargado de la distribución y entrega de la correspondencia.</t>
  </si>
  <si>
    <t>Realizar un muestreo aleatorio mensual del 2% de las guías diligenciadas por el contratista, presentando al Supervisor para tomar acciones preventivas sobre inconsistencias detectadas.</t>
  </si>
  <si>
    <t>Dirección Servicios Administrativos</t>
  </si>
  <si>
    <t>Se anexan los informes de muestreo aleatorio mensual al 2% de las guías diligenciadas por el contratista, correspondientes a los meses de julio, agosto, septiembre, octubre, noviembre y diciembre de 2020, enero, febrero, marzo, abril, mayo y junio de 2021. Igualmente se anexa un informe general en la cual se evidencia las acciones preventivas mes a mes sobre las inconsistencias detectadas.</t>
  </si>
  <si>
    <t>15/01/2021 OCIG: Se evidenció informe referente a la acción de muestreo del 2%, correspondiente a julio y a agosto de 2020. Se recomienda determinar con exactitud el universo mensual de las guías, realizar el informe mensual y presentar las acciones por parte del operador frente a las desviaciones detectadas, no es evidente la mejora referente a la duda presentada en la guía reportada Es necesario estructurar los informes de septiembre, octubre, noviembre y diciembre. Estado: Acción en ejecución.</t>
  </si>
  <si>
    <t>WILLIAM RODRÍGUEZ</t>
  </si>
  <si>
    <t>Se observa los informes mensuales de septiembre 2020 a abril 2021 con la muestra de guías diligenciadas. Sin embargo, no se evidencian las acciones preventivas sobre inconsistencias detectadas</t>
  </si>
  <si>
    <t>WILLIAM RODRÍGUEZ / GUSTAVO TURRIAGO / LUZ MARINA GUTIERREZ</t>
  </si>
  <si>
    <t>Se observan los informes mensuales de julio 2020 a junio 2021 con la muestra de guías diligenciadas. Se adjunta informe SEGUIMIENTO GUIAS A SERVICIOS POSTALES NACIONALES DIRECCIÓN DE SERVICIOS ADMINISTRATIVOS ADMINISTRACIÓN DE CORRESPONDENCIA Y NOTIFICACIÓN donde se registra las acciones realizadas para minimizar los errores identificados en la muestra analizada mensualmente de las guías.</t>
  </si>
  <si>
    <t>GUSTAVO TURRIAGO / LUZ MARINA GUTIERREZ / CARLOS TELLEZ</t>
  </si>
  <si>
    <t>En los soportes adjuntados en el seguimiento de la OCIG del 30/08/2021, adjuntaron como soporte los informes mensuales de servicios postales del período comprendido de Julio de 2020 a Junio de 2021, en este informe indicaron las causas o motivos de la inconsistencia generada junto con la acción realizada para mitigar dichas causas, entre las acciones realizadas para corregir las inconsistencia se evidencia que la mas representativa fue retroalimentación con el motorizado y con el cual concluyen que se ha disminuido el margen de error.</t>
  </si>
  <si>
    <t>Falta de precisión, completitud y claridad en el diligenciamiento de las guías por parte de los motorizados encargados de la distribución</t>
  </si>
  <si>
    <t>Incorporar en las obligaciones contractuales para el próximo contrato, el control al diligenciamiento de las guías por el contratista.</t>
  </si>
  <si>
    <t>Obligaciones contractuales ajustadas / Obligaciones Precontractuales * 100</t>
  </si>
  <si>
    <t>Al Plan de Calidad del Contrato N. 9-99-14500-1217-2020 se incorporo "500 a 1000 se realizara el 10%
1001 se toma una cantidad máxima de 200.
"(...) la EAAB-ESP validará el 1% de la imposición diaria en la elaboración de las guías de trazabilidad y así tener control de calidad por parte del contratante y
disminuir el riesgo de posibles sanciones por parte de los entes de Control."
"Las sanciones a que haya lugar solo serán aceptadas luego del debido control de calidad y la demostración de la EAAB-ESP de la culpabilidad del operador".</t>
  </si>
  <si>
    <t>15/01/2021 OCIG: Se evidenció el contrato Interadministrativo No 9-99-14500-1217-2020, el mismo hace alusión a parte de 2020 y 2021, y es referente a la “Prestación de los servicios de admisión, clasificación, curso entrega y devolución de los envíos de correspondencia que requiera la EAAB-ESP y prestar los servicios de mensajería motorizada certificada…”, contrato con SERVICIOS POSTALES NACIONALES S.A, El plan de calidad fue aprobado el 10/11/2020 por parte de la Directora de Servicios Administrativos, en el mismo se incluye en la página 13, el tema de control de calidad en la trazabilidad en la elaboración de las guías (1%), se incluye un aparte sobre el tema de sanciones. En la página 16 se identificó el riesgo “Diligenciamiento de Guías”, con la actividad de control antes mencionada. Las cláusulas 6 y 11 del contrato son claras con referencia al cumplimiento del contrato y sus documentos, siendo el plan de calidad parte integral del mismo. Estado: Acción cumplida anticipadamente.</t>
  </si>
  <si>
    <t>3.3.1.16</t>
  </si>
  <si>
    <t>Hallazgo Administrativo con incidencia fiscal y presunta incidencia disciplinaria por pago de multa impuesta por el Ministerio de Trabajo, por incumplimiento de normas relacionadas con Riesgos Laborales por valor de $34.002.000.</t>
  </si>
  <si>
    <t>Inobservancia de las normas y procedimientos de control de los riesgos asociados a tareas críticas, específicamente a trabajos en excavaciones, por parte de quienes ordenan, ejecutan y verifican el desarrollo de estas tareas.</t>
  </si>
  <si>
    <t>Sensibilizar a Gerentes, Directores y Jefes de División de Servicio al Cliente y Sistema Maestro, acerca de las Responsabilidades de estos frente a eventos en seguridad y salud que impliquen afectación grave o mortal sobre los trabajadores a su cargo.</t>
  </si>
  <si>
    <t>SRSST: Sensibilización en responsabilidades en Seguridad y Salud en el Trabajo CR: Charlas realizadas CP: Charlas programadas SRSST= CR / CP x 100</t>
  </si>
  <si>
    <t>Dirección Salud División de Salud Ocupacional</t>
  </si>
  <si>
    <t>Durante la vigencia 2020 se realizaron cinco charlas de cinco programadas, de responsabilidades en SST a Gerentes, Directores y jefes de división de las gerencias Corporativas de servicio al cliente y sistema maestro, en las cuales se sensibiliza sobre las responsabilidades de los jefes con relación a los accidentes graves y mortales.</t>
  </si>
  <si>
    <t>Se evidencio capacitación “Responsabilidades y Roles SST para Gerentes y Directores”, también se observo base de datos con la relación de funcionarios asistentes a dichas capacitaciones.</t>
  </si>
  <si>
    <t>Formalizar los Manuales de Responsabilidades y Formación en Seguridad y Salud en el Trabajo para Gerentes, Directores y Jefes de División de Servicio al Cliente y Sistema Maestro, así como de los trabajadores que desarrollan tareas críticas de excavaciones.</t>
  </si>
  <si>
    <t>MRSST: Manuales de Responsabilidades en SST MRD: Manuales de Responsabilidades Documentados MRP: Manuales de Responsabilidades Programados MRSST= MRD/MRP x 100</t>
  </si>
  <si>
    <t>Dirección Salud División de Salud Ocupacional Gerencia Gestión Humana</t>
  </si>
  <si>
    <t>Los roles y responsabilidades en SST para servidores públicos y trabajadores oficiales de la EAAB-ESP se incorporaron como el Anexo 7 al manual del Sistema Único de Gestión (SUG) de la EAAB-ESP (MPEE0300M01).
El documento actualizado (Manual del SUG) se encuentra cargado en Mapa de Procesos desde el 7 de octubre de 2021.</t>
  </si>
  <si>
    <t>Se evidenció borrador de manuales de Responsabilidades y Formación en SST, se consulto pagina Web de la EAAB ESP y no están formalizados dichos manuales.</t>
  </si>
  <si>
    <t>Verificadas las evidencias por la OCIG se pudo establecer lo siguiente:
Se presentan 2 borradores de Resolución, así:
• Responsabilidades y exigencias en el SG-SST para Gerentes hasta Director Técnico EAAB-ESP
• Responsabilidades y exigencias en el SG-SST para trabajadores oficiales de la EAAB-ESP</t>
  </si>
  <si>
    <t>Existe el Manual de Inspecciones Gerenciales MPEH09007M01 aprobado el 10/08/2021, por la Directora de División Salud, cuyo objetivo es: "Definir la metodología para la realización de inspecciones gerenciales, para revisar la gestión de Seguridad y salud en el Trabajo, en los procesos y actividades bajo responsabilidad de la EAAB-ESP".
Las resoluciones se encuentran en la Gerencia de Jurídica para concepto.</t>
  </si>
  <si>
    <t>Verificada publicado la pagina Web, en el mapa de procesos se observó Manual de Inspecciones Gerenciales MPEH09007M01, aprobado el 10/08/2021, que tiene como proposito: Definir directrices  para la planificación y  ejecución  de las inspecciones planeadas e  inspecciones  gerenciales, con el fin de identificar peligros y riesgos de Seguridad y Salud en el Trabajo, para así posteriomente hacer seguimiento a la implementación  y/o mejora  de los controles en los procesos y tareas de alto riesgo de la Empresa de Acueducto y Alcantarillado de Bogotá, - EAAB- ESP.</t>
  </si>
  <si>
    <t>Documentar el Programa de Tareas Críticas de Trabajo Seguro en Excavaciones como medio de control ante los riesgos asociados</t>
  </si>
  <si>
    <t>PTSED: Programa de Trabajo Seguro en Excavaciones Documentado PTSED= 100</t>
  </si>
  <si>
    <t>El 21 de Diciembre de 2020 se aprueba el programa de excavaciones seguras (MPEH0903M05) y se carga en el Mapa de Procesos, con el fin de documentar el medio de control ante los riesgos asociados.</t>
  </si>
  <si>
    <t>Se evidenció en la página Web de la EAAB ESP el programa de excavaciones seguras(MPEH903M05) aprobado y publicado el 21 de Diciembre de 2020.</t>
  </si>
  <si>
    <t>Socializar el Programa de Tareas Críticas de Trabajo Seguro en Excavaciones a la población objeto</t>
  </si>
  <si>
    <t>SPTSE: Socialización Programa Trabajo Seguro Excavaciones PSTSE: Población Socializada Trabajo Seguro Excavaciones POTSE: Población Objeto Trabajo Seguro Excavaciones SPTSE= PSTSE / POTSE x 100</t>
  </si>
  <si>
    <t xml:space="preserve">Se socializan los lineamientos y directrices establecidas en el programa de trabajo seguro en excavaciones, pate del procedimiento tareas críticas.
El trabajo en excavaciones tiene interrelacion con otras tareas como trabajos en altura, espacios confinados, trabajos en caliente y manejo de energías peligrosas.
SPTSE= PSTSE / POTSE x 100
SPTSE= 595/595*100 = 100%
</t>
  </si>
  <si>
    <t>El  Área no presenta evidencias de avance de las actividades de este hallazgo.</t>
  </si>
  <si>
    <t>Verificadas las evidencias por la OCIG se pudo establecer lo siguiente:
Socialización sobre Programa de Tareas Críticas de Trabajo Seguro en Excavaciones, realizadas el 13/03/2021, 17/03/2021, 23/03/2021, 05/04/2021 y 13/04/2021 al personal de la EAAB-ESP.
La acción queda en estado de "Alerta", ya que el porcentaje de avance reportado por el área es del 55% y la acción tiene como fecha de terminación 30/06/2021.</t>
  </si>
  <si>
    <t>Se evidenciaron listas de asistencia y fichas técnicas socializadas a un personal de área explicando el Programa de Tareas Críticas de Trabajo Seguro en Excavaciones, complementada con  trabajos en altura, espacios confinados, trabajos en caliente y manejo de energías peligrosas.</t>
  </si>
  <si>
    <t>Establecer un programa de inspecciones gerenciales para revisar el cumplimiento de las normas de seguridad y salud en el trabajo en terreno por parte de quienes ejecutan la tarea.</t>
  </si>
  <si>
    <t>Programa de Inspecciones Gerenciales Documentado / Programa a documentar</t>
  </si>
  <si>
    <t>Se realizó revisión frente a la pertinencia documental de generar un Manual de inspecciones gerenciales. Conforme la jerarquía documental del Sistema de Gestión de Calidad de la EAAB-ESP, se actualiza el procedimiento MPEH0907P (versión 3). 
En la actualización se incluyeron como partes de las inspecciones en Seguridad y Salud en el Trabajo, las inspecciones gerenciales y sus requisitos.
El procedimiento se encuentra aprobado y cargado en el Mapa de Procesos desde el 8 de octubre de 2021</t>
  </si>
  <si>
    <t>Se observa borrador del documento Manual del Programa de Inspecciones Gerenciales MPH0907M01-01, para desarrollar programa de inspecciones gerenciales.
La acción se encuentra en estado de "Alerta dado que vence el 30 de mayo de 2021 y a la fecha no se ha aprobado el documento Manual del Programa de Inspecciones Gerenciales MPH0907M01-01.</t>
  </si>
  <si>
    <t>La actividad corresponde en elaborar un programa de inspecciones gerenciales para revisar el cumplimiento de las normas de seguridad y salud en el trabajo en terreno por parte de quienes ejecutan la tarea.
Pero se evidencia un subcronograma de actividades, que en la acción No. 3 relaciona la realización de inspecciones gerenciales, con fecha de finalización 27/10/2021.
Teniendo en cuenta la fecha de terminación de esta actividad era el 30/05/2021 la actividad se encuentra vencida.</t>
  </si>
  <si>
    <t xml:space="preserve">Se evidencia Cronograma de actividades, relacion de inspecciones gerenciales, con fecha de finalización 27/10/2021.
Programa de inspecciones gerenciales para revisar el cumplimiento de las normas de seguridad y salud en el trabajo en terreno por parte de quienes ejecutan la tarea.
</t>
  </si>
  <si>
    <t>3.3.1.17</t>
  </si>
  <si>
    <t>Hallazgo Administrativo con incidencia fiscal y presunta incidencia disciplinaria por pago de multa impuesta por la Secretaria de Salud Distrital, por incumplimiento a las normas sanitarias consagradas en la Ley 9 de 1979 por cuantía de $3.124.968.</t>
  </si>
  <si>
    <t>Incumplimiento por parte del operador de la tienda escolar del Colegio Ramón B. Jimeno de las normas sanitarias, contenidas en la Resolución No. 2674 de 2013 del Ministerio de Salud y Protección Social. Falta de aplicación de la normatividad relacionada con la administración, manejo y control de la cafetería del Colegio Ramón B Jimeno.</t>
  </si>
  <si>
    <t>Diseñar y aplicar los controles del manejo de la cafetería y el cumplimiento de las medidas sanitaria que apliquen por ley.</t>
  </si>
  <si>
    <t>Procedimiento y/o instructivo documentados e implementados / procedimiento e instructivos a documentar</t>
  </si>
  <si>
    <t>Colegio Ramón B. Jimeno Dirección Mejoramiento Calidad de Vida</t>
  </si>
  <si>
    <t xml:space="preserve">Se evidenció borrador del protocolo de manejo y consumo de alimentos , solicitud del señor rector del colegio a la asociación de padres de familia la cual debe exigir al contratista cumplimiento de las normas de bioseguridad y manejo de alimentos. </t>
  </si>
  <si>
    <t>Se observa borrador del documento procedimiento MPEH0610P-02 "Gestión Administrativa del Colegio Ramón B. Jimeno", toda vez que consultado el mapa de Procesos en la intranet, este código se presenta en versión 1 fecha última Aprobación: 21/03/2014.</t>
  </si>
  <si>
    <t xml:space="preserve">Se evidencia el instructivo MPEH0610I01 "Protocolo para la Distribución y el Consumo de Alimentos en la Tienda Escolar Colegio Ramón B Jimeno", con la actualización del procedimiento MPEH0610P-02 "Gestión Administrativa del Colegio Ramón B. Jimeno", cuyo objetivo es: Establecer los criterios adecuados de bioseguridad, aplicables en el funcionamiento y prestación del servicio de la tienda escolar del Colegio Ramón B. Jimeno. </t>
  </si>
  <si>
    <t>3.3.1.18</t>
  </si>
  <si>
    <t>Hallazgo Administrativo con incidencia fiscal y presunta incidencia disciplinaria por pago de multa impuesta por la Corporación Autónoma Regional del Guavio - CORPOGUAVIO por captación ilegal de recurso hídrico por valor de $27.156.248.225.</t>
  </si>
  <si>
    <t>Presunta captación de recurso hídrico sin su respectiva concesión de agua.</t>
  </si>
  <si>
    <t>Seguimiento del estado de las Concesiones de Agua otorgadas a la Dirección Abastecimiento, mediante el cuadro de seguimiento a las Concesiones.</t>
  </si>
  <si>
    <t>Numero de concesiones vigentes / numero de fuentes captadas * 100</t>
  </si>
  <si>
    <t>Gerencia Sistema Maestro - Dirección Abastecimiento</t>
  </si>
  <si>
    <t>Se creo una matriz de seguimiento del estado de las concesiones que se encuentra cargada en una carpeta compartida de la Dirección de Abastecimiento. Ubicación: Abastecimiento\5 Dirección Programa Santafé\SIS_DE_GES_DE_CAL_ABAS\CONCESIÓN DE AGUAS\2020.
Se realiza seguimiento mensual por parte del Director de Abastecimiento al cuadro de seguimiento antes mencionado, el cual es actualizado cada vez que se expide un nuevo acto administrativo otorgando una nueva concesión de agua. Se anexa cuadro de seguimiento de las concesiones de agua otorgadas a la fecha. Acción finalizada.</t>
  </si>
  <si>
    <t>18/01/2021 OCIG: Se evidenció control a través de archivo en Excel, en el mismo se informa que se verifican las concesiones vigentes, el tiempo de la concesión, el caudal concesionado, también se evidencia el acto resolutorio y el número de expediente. Existe otra hoja en el archivo referente a las concesiones en trámite. De Acuerdo con lo informado el cuadro presentado es con corte a 31 de diciembre de 2021. Se recomienda que este control se documente en los procedimientos respectivos, con el fin de que el control sea formal y de verificación periódica. Estado: Acción cumplida anticipadamente.</t>
  </si>
  <si>
    <t>Solicitud de inclusión del seguimiento del estado de las Concesiones en el APA</t>
  </si>
  <si>
    <t>INCLUSIÓN AL APA</t>
  </si>
  <si>
    <t xml:space="preserve">La Direccion de Abastecimiento Planteo indicador en el APA "SEGUIMIENTO CONCESIÓN DE AGUA", en cual se hara un seguimiento semestral, a la vigencia de los actos administrativos asociados a las concesiones.  Ver soporte e Indicador en el APA. </t>
  </si>
  <si>
    <t>18/01/2021 OCIG: Se informó en el auto-seguimiento que la inclusión en el APA del indicador, se evidenciará en el primer trimestre de 2021, una vez sea incluido y publicado el APA. Estado: Acción en ejecución.</t>
  </si>
  <si>
    <t>Se estableció dentro del Acuerdo de Gestión de la Dirección de Abastecimiento el indicador denominado "SEGUIMIENTO CONCESIÓN DE AGUA" el cual permitirá revisar la vigencia de los actos administrativos que otorgan las concesiones de agua de fuentes superficiales de manera semestral.
Estado de la Acción: Cumplida</t>
  </si>
  <si>
    <t>3.3.1.19</t>
  </si>
  <si>
    <t>Hallazgo Administrativo por diferencias en los saldos recíprocos presentados por la EAAB - ESP frente a lo reportando por las entidades reciprocas se formulo hallazgo nuevo 3.3.1.16</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</si>
  <si>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 entre otros.</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</si>
  <si>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</si>
  <si>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Comunicaciones enviadas a las Gerencias/ # Comunicaciones recibidas de las Entidades</t>
  </si>
  <si>
    <t>Dirección de Contabilidad</t>
  </si>
  <si>
    <t>Se remitió a la Dirección de Apoyo Comercial 22 solicitudes relacionadas con aclaración de saldos reportados por concepto de Servicios Publicos por lo cuales la EAAB no reportó valores por no tener asociados los codigos reciprocos de la entidad en el sistema información comercial ó inclusion - exclusion de cuentas contrato.</t>
  </si>
  <si>
    <t>Se observaron 18 correos electrónicos de la Dir. de Contab. a la Dirección de Apoyo Comercial, en la que Entidades solicitaban aclaración de saldos reportados por concepto de Servicios Públicos, ya que indican que la EAAB no reportó valores por no tener asociados los códigos recíprocos de la entidad en el sistema información comercial.
De igual manera se observa el memorando 1330001-2020-0394 del 18-12-2020 donde la Dir de Contab. informa a la DAC sobre partidas conciliatorias de cuentas reciprocas de 5 entidades, las cuales reportan saldos pero no tienen cuenta contrato asociada.</t>
  </si>
  <si>
    <t>Se evidenciaron 9 correos de la Dirección de Contabilidad, donde remite a la Gerencia Corporativa de Servicio al Cliente - Dirección de Apoyo Comercial 9 solicitudes de diferentes entidades relacionadas con aclaración de saldos reportados por concepto de Servicios Públicos en los que la EAAB no reportó valores por no tener asociados los códigos recíprocos de la entidad en el sistema información comercial.
Se remitió 1 solicitud de la Secretaría de Movilidad, relacionada con diferencias en operaciones reciprocas por concepto de Tasas - Semaforización a la Dirección  Tributaria.
NO SE EVIDENCIÓ LA CONCLUSIÓN DE LA ACTIVIDAD POR PARTE DE LA EAAB PARA CONCILIAR LAS DIFERENCIAS DE SALDOS RECÍPROCOS
La actividad de reportar a la Gerencia Corporativa de Servicio al Cliente, no es suficiente ni efectiva para combatir el hallazgo, se hace necesario suministrar evidencias de ajustes en el sistema para disminuir las partidas conciliatorias</t>
  </si>
  <si>
    <t xml:space="preserve">Se evidencia que la Dirección de Contabilidad remitió a la Dirección de Apoyo Comercial 22 solicitudes de diferentes Entidades, relacionadas con aclaración de saldos reportados por concepto de Servicios Públicos por lo cuales la EAAB no reportó valores por no tener asociados los códigos recíprocos de la entidad en el sistema información comercial o inclusión - exclusión de cuentas contrato.
NO SE EVIDENCIÓ LA CONCLUSIÓN DE LA ACTIVIDAD POR PARTE DE LA EAAB PARA CONCILIAR LAS DIFERENCIAS DE SALDOS RECÍPROCOS
</t>
  </si>
  <si>
    <t>Hallazgo Administrativo por diferencias en los saldos recíprocos presentados por la EAAB - ESP frente a lo reportando por las entidades reciprocas se formulo hallazgo nuevo 3.3.1.17</t>
  </si>
  <si>
    <t>Realizar mesas de trabajo cuando lo requieran las Entidades, una vez enviado el reporte trimestral de las operaciones reciprocas, para identificar las diferencias en los saldos recíprocos.</t>
  </si>
  <si>
    <t>Mesas de Trabajo realizadas/Mesas de Trabajo requeridas por las Entidades</t>
  </si>
  <si>
    <t>Se realizaron 5 mesas de trabajo: 3 con la SDA donde se revisaron las diferencias presentadas por concepto de  Convenios, 1 con el DADEP donde revisaron las diferencias presentadas por concepto de servicios públicos.</t>
  </si>
  <si>
    <t xml:space="preserve">Se evidencia la realización de 3 mesas de trabajo: 2 con la Secretaria Distrital de Ambiente de fechas 28-09-2020 y 29-09-2020, donde se revisaron las diferencias presentadas por concepto de Tasas y Convenios, y una con el DADEP de fecha 11-09-2020,donde revisaron las diferencias presentadas por concepto de servicios públicos. 
Es importante aclarar que las actividades a presentar deben ser las ejecutadas a partir del 1 de octubre de 2020, como indica la fecha de la iniciación de la acción </t>
  </si>
  <si>
    <t>Se  evidenció para el primer trimestre de 2021 actas de 3 mesas de trabajo: 2 con la Secretaria Distrital de Ambiente donde se revisaron las diferencias presentadas por concepto de  Convenios, 1 con la SIGA donde revisaron las diferencias presentadas por concepto de servicios públicos.
Se observaron 94 correos electrónicos remitidos por la Dirección de Contabilidad a diferentes Entidades, con información relacionada con operaciones reciprocas como gestión en la identificación de diferencias. En los correos se solicitó verificar cifras a las Entidades de acuerdo con los reportes de saldos contables remitidos por la Dirección de Contabilidad.</t>
  </si>
  <si>
    <t>Con corte al 1 de julio de 2021, fecha de plazo para el cumplimiento de la acción, se evidencian 2 reuniones, en mayo con la Secretaria Distrital de la Mujer y en junio con la Secretaria Distrital de Ambiente. Se observa evidencia de 3 reuniones llevadas a cabo con fechas posteriores al vencimiento de la acción:  los 16 de julio y 17 de agosto con la SDA y con el DADEP el día 23 de agosto.
Cumplida extemporánea</t>
  </si>
  <si>
    <t>Hallazgo Administrativo por diferencias en los saldos recíprocos presentados por la EAAB - ESP frente a lo reportando por las entidades reciprocas se formulo hallazgo nuevo 3.3.1.18</t>
  </si>
  <si>
    <t>Enviar trimestralmente comunicación a las Entidades del Orden Nacional y Distrital, informándoles el detalle de las cuentas contrato y los valores reportados por la EAAB - E.S.P. ante la CGN.</t>
  </si>
  <si>
    <t># de comunicaciones enviadas trimestralmente a las Entidades / # de Entidades reportadas trimestralmente</t>
  </si>
  <si>
    <t>Se realizaron 65 conciliaciones de saldos por operaciones reciprocas resultado de la gestion realizada via Correo Electronico. De las 65 conciliaciones realizadas 23 se encuentran en proceso de aprobación por parte de las entidades.</t>
  </si>
  <si>
    <t>Se evidencia que la Dir. de Contabilidad realizó la circularización a 211 entidades sobre cifras a conciliar con corte a 30 de septiembre de 2020, informándoles el detalle de las cuentas contrato y los valores reportados por la EAAB - E.S.P. ante la CGN.</t>
  </si>
  <si>
    <t>Para el 1er trimestre de 2021, no se entregaron evidencias para conocer el avance de esta acción.
Aunque como se observó antes, se envió correo a 94 entidades. 
La acción queda en estado de "Alerta", ya que el porcentaje de avance reportado por el área es del 70% y la acción tiene como fecha de terminación 01/07/2021.</t>
  </si>
  <si>
    <t>Se observó circularización en el mes de mayo 2021 a Entidades Distritales y Nacionales sobre saldos de operaciones recíprocas con corte a 31 de marzo de 2021, igualmente, circularización con fecha agosto de 2021 informado los saldos de cuentas recíprocas a junio de 2021.
Cumplida extemporánea.</t>
  </si>
  <si>
    <t>3.3.1.2</t>
  </si>
  <si>
    <t>Hallazgo Administrativo por incertidumbre, al registrar en sus activos terrenos con fecha de adquisición desde el año 1906 y aún se encuentran en depuración y legalización por valor de $9.647millones.</t>
  </si>
  <si>
    <t>Falta depuración predios EAAB-ESP</t>
  </si>
  <si>
    <t>Realizar la revisión, diagnóstico y saneamiento a que haya lugar de los predios observados y su actualización en la base datos SAP o base datos impuestos según corresponda</t>
  </si>
  <si>
    <t>15 enero 2021. En el proceso de seguimiento se observa la  ayuda de memoria de fecha 10 diciembre  2020 en la que se relacionan los avances para atender  el hallazgo 3.3.1.2 a corte del 30 de noviembre de 2020. Así mismo se evidencia ayuda de memoria del 12 de enero de 2021 ayuda de memoria  del 06  noviembre de 2020 y ayuda de memoria del 15 de octubre de 2020, todas relacionadas con los avances para atender el hallazgo de la Contraloría</t>
  </si>
  <si>
    <t>La OCIG en su seguimiento evidencio unos documentos soportes de las actividades de este hallazgo. Una ayuda de memoria del 12 febrero de 2021 en la que se tratan los avances para atender los hallazgos de la contraloría, otra ayuda de memoria del 26 de abril de 2021, en donde se planteo un plan de trabajo con el objeto de conciliar los predios pendientes.</t>
  </si>
  <si>
    <t xml:space="preserve">El equipo auditor evidencia una ayuda de memoria de fecha 23 de agosto de 2021, en la que se relaciona los avances para atender el Hallazgo de la contraloría 3.3.1.2 PAD 2020, en el presente documento la EAAB, ha depurado el 96% que equivale a 234 predios de los 261 que motivaron el hallazgo; los restantes 27, o sea el 4%, según el informe pueden corresponder a un predio, una servidumbre o un reasentamiento.  Razón por la cual, para la OCIG   el hallazgo queda pendiente por cumplirse en su 100%. </t>
  </si>
  <si>
    <t>02-11-2021. Seguimiento OCIG. De acuerdo con el proceso de seguimiento relizado por la OCIG, el area no reporta soporte o evidencias de las  acciones adelantadas. Sin embargo en el autocontrol por ellos realizado informan que a fecha septiembre 30 de 2021 de los 261 predios que contabilizaban el objeto del hallazgo se han depurado 236 osea quedando pendientes 25 predios. 
En cuanto al monto en recursos del hallazgo, los predios depurados contabilizan $ 9.094 millones que corresponden al 96% del hallazgo, quedando por depurar   $ 387 osea un 4 % del monto total de la observacion.
Finalmente manifiestan que a pesar de solicitar informacion en todas las demas areas de la empresa no ha sido posible la identificacion de estos 25 predios, en razon de lo cual elevaran una consulta a la oficina de Asesoria Legal de la EAAB-ESP con el fin de que se evalue la posibilidad de llevar dichos casos al Comite de Sostenibilidad Contable para su total depuracion y cierre definitivo del hallazgo.</t>
  </si>
  <si>
    <t>3.3.1.3</t>
  </si>
  <si>
    <t>Hallazgo Administrativo por sobrestimación en la cuenta 1906- Avances y anticipos entregados por valor total de $ 16.556 millones, por concepto de anticipos pendiente de legalizar por adquisición de bienes y servicios, por proyectos de inversión y por Bienes por Activar. Se formulo el hallazgo 3.3.1.5</t>
  </si>
  <si>
    <t>Falta de gestión en la legalización de los anticipos</t>
  </si>
  <si>
    <t>Gestionar legalización del anticipo de los siguientes Contratos: 1-01-31100-0970-2016 CONSORCIO REDES CHICO MV 1-01-32100-0906-2016 CONSORCIO ALCANTARILLADOS DEL OCCIDENTE 1-01-32300-1048-2016 UNIÓN TEMPORAL ALIANZA 905 1-01-32300-1052-2016 CONSORCIO GESTIÓN HIDRAULICA 1-01-33100-1025-2014 CONSORCIO MARSELLA 1-01-34100-0828-2010 CONSORCIO GUADALUPE Z4 1-01-34100-1061-2016 CONSORCIO SAN CRISTOBAL 1-01-33100-1003-2016 CONSORCIO ZONA 3-733 1-01-33100-1021-2008 CONSORCIO ACUEDUCTO 2009</t>
  </si>
  <si>
    <t>Gerencia Servicio al Cliente Dirección Ac. y Alc. Zonas 1, 2, 3 y 4 Dirección Apoyo Técnico</t>
  </si>
  <si>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</si>
  <si>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De acuerdo con la evidencia reportada por el área se verifica el avance de la actividad para los contratos descritos en la acción, sin embargo la evidencia no es suficiente para determinar el porcentaje de avance.</t>
  </si>
  <si>
    <t>EDWAR JATIVA / FAUSTINO CHAVES</t>
  </si>
  <si>
    <t>Se evidencia gestión para cinco de los nueve contratos relacionados a continuación: 
1-01-32300-1052-2016 CONSORCIO GESTIÓN HIDRÁULICA, 1-01-34100-0828-2010 CONSORCIO GUADALUPE Z4, 1-01-34100-1061-2016 CONSORCIO SAN CRISTÓBAL, 1-01-33100-1003-2016 CONSORCIO ZONA 3-733 y 1-01-33100-1021-2008 CONSORCIO ACUEDUCTO 2009</t>
  </si>
  <si>
    <t xml:space="preserve">se eviedencia memorando 3010001-2021-1590 el 19 de octubre a la Gerencia Juridica donde de solicita informen el estado del contrato y  memorando a la Dirección Contabilidad 3010001-2021-1597 del 19 de octubre para que se informe si en el Plan de Cuentas Contables de  la  Empresa  existe  un  rubro  para  contabilizar  los  saldos  de  los  contratos  que  se encuentran en proceso jurídico.
Relaciona pantallazo de comite de sostenibilidad  75
Acta de Comite de Sostenibilidad 72 se aprobo la depuración del anticipo. Mediante memorando 3010001-2021-1596 del 19 de octubre a la Dirección Finaciera Tributaria y Dirección de Contabilidad se solicito la amortización del saldo del anticipo por $3.944.777, no relaciona respuesta.
se relaciona pantallazo del  contrato de Obra 1-01-34100-01061-2016, pendiente entrega de los planos récord de obra para  aprobación de éstos por parte de la DITG
</t>
  </si>
  <si>
    <t>Una vez la Gerencia Jurídica informe del fallo judicial respecto del Ctro 1-01-31300-1470-2013 CONSORCIO LOS CEDROS, se procederá a llevar al Comité de Sostenibilidad Contable.</t>
  </si>
  <si>
    <t>Fallo</t>
  </si>
  <si>
    <t>Dirección Ac. y Alc. Zona 1</t>
  </si>
  <si>
    <t>Se evidencian dos correos electrónicos de la Gerencia Jurídica del 3 de septiembre de 2020 y del 11 de diciembre de 2020 en el que se registran los avances del proceso judicial de los contratos de la Gerencia Corporativa de Servicio al Cliente.</t>
  </si>
  <si>
    <t>Se evidencia avance de acuerdo con las comunicaciones descritas: 3010001-S-2021-113790 del 21 de abril de 2021 se dio respuesta a la comunicación E-2021-020853 remitida por la Fiduciaria Popular.</t>
  </si>
  <si>
    <t>Se evidencia gestión de avance de acuerdo a los diferentes oficios enviados a gerencia jurídica y financiera, por último se solicita el contrato a la fiduciaria el 9 de agosto, de cuerdo a la respuesta de asesoría legal.</t>
  </si>
  <si>
    <t xml:space="preserve">
se eviedencia memorando 3010001-2021-1590 el 19 de octubre a la Gerencia Juridica donde de solicita se informen el estado del contrato y  memorando a la Dirección Contabilidad 3010001-2021-1597, el 19 de octubre para que se informe si en el Plan de Cuentas Contables de  la  Empresa  existe  un  rubro  para  contabilizar  los  saldos  de  los  contratos  que  se encuentran en proceso jurídico.
Se evidencia memorando externo No. 3010001-2021-1645 del 27 de octubre 2021 a la Fiduciaria Popular en donde se solicita el traslado de los recursos a una cuenta de ahorros que no generen ningun tipo de gasto, y se reiteró la solicitud de concepto a la Gerencia Financiera para continuar con el tramite la de la solicitud de los recursos. 
Se evidencia memorando 3010001-2021-1644 de octubre 2021 solicitud a la gerencia financiera  concepto teniendo en cuenta que se esta solicitando a la Fiduciaria Popular el traslado de los recursos a una cuenta de ahorros.</t>
  </si>
  <si>
    <t>Una vez la Gerencia Jurídica informe del fallo judicial respecto del Ctto 1-01-34100-0874-2015 CONSORCIO PROYECTOS CIVILES 201, se procederá a llevar al Comité de Sostenibilidad Contable.</t>
  </si>
  <si>
    <t>Dirección Ac. y Alc. Zona 4</t>
  </si>
  <si>
    <t>No registra evidencia de avance para este periodo, sin embargó esta pendiente el tema en el comité de sostenibilidad contable</t>
  </si>
  <si>
    <t>No registra evidencia de avance para este periodo, sin embargo, esta pendiente el tema en el comité de sostenibilidad contable.</t>
  </si>
  <si>
    <t xml:space="preserve">Mediante memorando 3410001-2021-115 de noviembre 3 de 2021, enviado a esta OCIG, por la Gerencia de la Zona 4, nos informa que se ralizó la debida gestión en cuanto a la depuración del saldo por valor de $3.722.962.560, el cual se encuentra en 0. Como evidencia envia pantallazo de SAP, relacionado con el estado del anticipo del contrato 1-01-34100-0874-2015, donde se oberva en el saldo del anticipo, 0. Igualmente informa que de acuerdo con la entrada de mercancia 5000330688 del 24 de agosto de 2020, se realizó la amortización del saldo del anticipo, por lo que no se requiere remitir la depuración al Comité de Sostenibilidad Contable, de acuerdo con el artículo 9 de la Resolución 1225 de 2005.  </t>
  </si>
  <si>
    <t>Una vez la Gerencia Jurídica informe del fallo judicial respecto del Cto 1-01-35300-1357-2013 CONSORCIO DETECCION DE FUGAS 2013, se procederá llevar al Comité de Sostenibilidad Contable.</t>
  </si>
  <si>
    <t>Dirección Ac. y Alc. Zona 5</t>
  </si>
  <si>
    <t>SE EVIDENCIA GESTIÓN EN LA  SOLICITUD DE INFORMACIÓN AVANCE PROCESO JUDICIAL CONTRATOS DE LA GCSC</t>
  </si>
  <si>
    <t>Se evidencia solicitud estado jurídico mensual de la Gerencia de Zona 5 mediante memorando No. 3532002-2021.0173 del 23 de abril del 2021 a la Oficina de Representación Judicial. No se evidencia respuesta que pueda determinar avances del proceso jurídico.</t>
  </si>
  <si>
    <t>Se evidencia gestión realizada con el oficio a la fiduciaria popular 3532002- S-2021-195887, Bogotá DC, de julio 6 de 2021, enviado por Director Servicio Acueducto y Alcantarillado Zona 5</t>
  </si>
  <si>
    <t xml:space="preserve">se eviedencia memorando 3010001-2021-1590 el 19 de octubre a la Gerencia Juridica donde de solicita se informe el estado del contrato y  memorando a la Dirección Contabilidad, 3010001-2021-1597 el 19 de octubre para que se informe si en el Plan de Cuentas Contables de  la  Empresa  existe  un  rubro  para  contabilizar  los  saldos  de  los  contratos  que  se encuentran en proceso jurídico.
Se evidencia memorando externo No. 3010001-2021-1645 del 27 de octubre 2021 a la Fiduciaria Popular en donde se solicita el traslado de los recursos a una cuenta de ahorros que no generen ningun tipo de gasto, y se volvio a solicitar concepto a la Gerencia Financiera para continuar con el trámite de la solicitud de los recursos. 
Se evidencia memorando 3010001-2021-1644 de octubre 2021, donde se solicita a la gerencia financiera  concepto, teniendo en cuenta que se esta solicitando a la Fiduciaria Popular el traslado de los recursos a una cuenta de ahorros. </t>
  </si>
  <si>
    <t>26 anticipos constituidos en desarrollo de procesos de adquisición predial por expropiación judicial, que fueron terminados de manera anormal (7 por desistimiento tácito, 1 por caducidad de la acción y 1 por proferir sentencia adversa a los intereses de la EAAB) o anticipada (15 por ubicarse el predio en el cuerpo de agua de un humedal y 2 por errores que impedían la continuidad del proceso judicial).</t>
  </si>
  <si>
    <t>Adelantar gestión para la recuperación de los títulos judiciales ante los juzgados correspondientes.</t>
  </si>
  <si>
    <t>Gerencia Corporativa Sistema Maestro - Dirección Bienes Raíces</t>
  </si>
  <si>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</si>
  <si>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De acuerdo con la evidencia soportada informe consolidado del periodo enero a abril, no se registran avances adicionales a los del reporte anterior.</t>
  </si>
  <si>
    <t>Se evidencia gestión de actividades jurídicas para la recuperación de los títulos judiciales surtidas en cada proceso.</t>
  </si>
  <si>
    <t xml:space="preserve">No registran evidencias de genstión en este corte </t>
  </si>
  <si>
    <t>Una vez la Gerencia Jurídica informe del fallo judicial respecto del Contrato No. 1-15-25200-552-2004 CARLOS ALEXIS CHAMAT GARCIA, se procederá llevar al Comité de Sostenibilidad Contable.</t>
  </si>
  <si>
    <t xml:space="preserve">No registra evidencia de avance </t>
  </si>
  <si>
    <t xml:space="preserve">Se denomina en alerta teniendo en cuenta que el vencimiento es aproximadamente en 45 días </t>
  </si>
  <si>
    <t>Se evidencia gestión  de la Jefe de la Oficina Asesora de Representación Judicial y Actuación Administrativa y la Gerente Corporativa Sistema Maestro recopilando la información del estado actual del proceso jurídico de cada contrato.</t>
  </si>
  <si>
    <t xml:space="preserve">Se evidencia respuesta de la Oficina de Representación Judicial y Actuación Administrativa 15300-2021-1305 del 23 de agosto de 2021; del estado judicial  consultado de 8 contratos en el sistema SIPROJ WEB (Sistema de información de procesos judiciales).
</t>
  </si>
  <si>
    <t>Una vez la Gerencia Jurídica informe del fallo judicial respecto del Contrato No. 1-2-25200-617-2004 LUIS ERNESTO FORERO PEÑA, se procederá llevar al Comité de Sostenibilidad Contable.</t>
  </si>
  <si>
    <t xml:space="preserve">Se evidencia respuesta de la Oficina de Representación Judicial y Actuación Administrativa 15300-2021-1305 del 23 de agosto de 2021; del estado judicial  consultado de 8 contratos en el sistema SIPROJ WEB (Sistema de información de procesos judiciales).
Se evidencia que se reitera la  solicitud de estado judidcial de los contratos a la  Oficina de Representación Judicial y Actuación Administrativa  mediante memorando 2510001-2021-2493, del 27 de octubre </t>
  </si>
  <si>
    <t>Una vez la Gerencia Jurídica informe del fallo judicial respecto del Contrato No. 1-2-25200-616-2004 OSCAR CONTRERAS LAZARO, se procederá llevar al Comité de Sostenibilidad Contable.</t>
  </si>
  <si>
    <t xml:space="preserve">Se evidencia respuesta de la Oficina de Representación Judicial y Actuación Administrativa 15300-2021-1305 del 23 de agosto de 2021; del estado judicial  consultado de 8 contratos en el sistema SIPROJ WEB (Sistema de información de procesos judiciales).
Se evidencia que se reitera la  solicitud de estado judidciel de los contratos a la  Oficina de Representación Judicial y Actuación Administrativa  mediante memorando 2510001-2021-2493, del 27 de octubre </t>
  </si>
  <si>
    <t>Una vez la Gerencia Jurídica informe del fallo judicial respecto del Contrato No. 1-2-25200-619-2004 PULIDO Y ORBEGOZO CIA LTDA., se procederá llevar al Comité de Sostenibilidad Contable.</t>
  </si>
  <si>
    <t>Una vez la Gerencia Jurídica informe del fallo judicial respecto del Contrato No. 2-01-25400-831-2007 CONSORCIO ALPES 2007, se procederá llevar al Comité de Sostenibilidad Contable.</t>
  </si>
  <si>
    <t>Gerencia Corporativa Sistema Maestro - Dirección Red Matriz Acueducto</t>
  </si>
  <si>
    <t>Una vez la Gerencia Jurídica informe del fallo judicial respecto del Contrato No. 2-01-25200-0496-2011 CONSORCIO CERRAMIENTOS BOGOTA, se procederá llevar al Comité de Sostenibilidad Contable.</t>
  </si>
  <si>
    <t>La gestión realizada para este periodo corresponde a correos electrónicos de liquidación de intereses generados a favor de la EAAB-ESP.</t>
  </si>
  <si>
    <t xml:space="preserve">Se evidencia respuesta de la Oficina de Representación Judicial y Actuación Administrativa 15300-2021-1305  del 23 de agosto de 2021; del estado judicial  consultado de 8 contratos en el sistema SIPROJ WEB (Sistema de información de procesos judiciales).
Se evidencia que se reitera la  solicitud de estado judidciel de los contratos a la  Oficina de Representación Judicial y Actuación Administrativa  mediante memorando 2510001-2021-2493, del 27 de octubre </t>
  </si>
  <si>
    <t>Una vez la Gerencia Jurídica informe del fallo judicial respecto del Contrato No. 1-01-25400-0057-2013 UNIÓN TEMPORAL OHLV, se procederá llevar al Comité de Sostenibilidad Contable.</t>
  </si>
  <si>
    <t>La Gerencia Corporativa del Sistema Maestro mediante memorando 2510001-2021-1888, del 19 de agosto de 2021, solicita a la Oficina de Representación Judicial y Actuación Administrativa información sobre el estado del proceso relacionado con  el contrato 1-01-25400-0057-2013. En respuesta, mediante memorando 153000-2021-1305 del 23 de agosto de 2021, la Oficina de Representación Judicial y Actuación Administrativa informa: "Estado actual. Tribunal de Arbitramento 2018-15695 Activo con laudo favorable de fecha 16-06-2021, apoderada de la sociedad protelca ingenieros arquitectos s.a.s el 28-07-2021 interpone recurso extraordinario de anulación."</t>
  </si>
  <si>
    <t>Realizar la gestión de la legalización del anticipo de los siguientes Contratos: 1-01-25500-1043-2016 CONSORCIO BOYACA-881 1-01-25400-1040-2016 CONSORCIO DJG 671 1-01-25300-0986-2016 CONSORCIO OBRAS TÚNELES 2016 1-01-25400-1065-2016 CONSORCIO LAS VILLAS 701</t>
  </si>
  <si>
    <t>Gerencia Corporativa Sistema Maestro Direcciones Red Troncal, Red Matriz y Abastecimiento</t>
  </si>
  <si>
    <t>Se evidencia Acta de Liquidación del Contrato 1-01-25400-01065-2016 firmada el 21/10/2020. Informe s 31/03/2021 del estado del anticipo del contrato de obra 1- 01-25500-1043-2016, e informe del contrato de obra 1-02-25300-986-2016 del estado del anticipo.
La acción queda en estado de "Alerta", ya que el porcentaje de avance reportado por el área es del 30% y la acción tiene como fecha de terminación 01/07/2021.</t>
  </si>
  <si>
    <t>Se evidencia informe de estado de anticipo del contrto de obra, No. 1- 01-25500-1043-2016, donde se indica la gestión de adelantar los posibles caminos jurídicos y legales establecidos, para poder aplicar la retención de los recursos del anticipo por amortizar, a debitar de los recursos pendientes de pago al contratista de obra,</t>
  </si>
  <si>
    <t xml:space="preserve">No registran evidencias de genstión en este corte; en relacion a lo expuesto en el seguimiento efectuado por el área </t>
  </si>
  <si>
    <t>1. Dado que la obra a construir y el sendero a intervenir, se encuentran ubicados en una zona de interés cultural y que hace parte del área de influencia de la Quinta de Bolívar y el Puente Holguín, generó atrasos y demoras en la ejecución de la obra, conllevando al vencimiento del plazo de ejecución 2. No se realizó el tramite de terminación entre las partes involucradas en los tiempos estipulados, lo que genero inconvenientes en el proceso de amortización del anticipo dado al contratista</t>
  </si>
  <si>
    <t>Amortización del anticipo con factura del contratista pendiente por legalizar. PRECISAR NUMERO DE CONTRATO Y CONTRATISTA</t>
  </si>
  <si>
    <t>informes cuatrimestrales</t>
  </si>
  <si>
    <t>Gerencia Ambiental</t>
  </si>
  <si>
    <t>Evidencia de amortización registrada en SAP</t>
  </si>
  <si>
    <t>Se evidencia gestión realizada con un informe de gestión del contrato 1-01-24300-0912-2014 y el oficio 15200-T-2021-0166 del 02 de junio de 2021 de la Jefe Oficina Asesoría Legal para el Gerente Corporativo Ambiental, en el cual se da respuesta a la solicitud relacionada con “La procedencia del pago de dineros adeudados al contratista (saldos, retención en garantía, entre otros conceptos) cuando el contrato se cierra contablemente mediante informe y si procede para todos los casos o para algunos particulares”.</t>
  </si>
  <si>
    <t>Se evidencian Informes sin firmas de DepuraciónCuenta No. 2903040100- : DEPOSITOS RECIBI TERCEROS RETENC SOBRE CONTRATOS.
Se evidencia CONCEPTO JURÍDICO1 15200-T- 2020-0253 del  05 de noviembre de 2020 de la Jefe Oficina de Asesoría Legal; es necesario que esa Gerencia con el apoyo del supervisor realice los ajustes propuestos en la parte inicial del acápite de “Análisis jurídico” del presente concepto y remita una solicitud anexando dicho informe al Secretario del Comité Técnico de Sostenibilidad del Sistema Contable de la Empresa para que se presente a consideración del citado Comité la aprobación del saneamiento contable del saldo de la retegarantía que aparece en el informe a favor del contratista</t>
  </si>
  <si>
    <t>Gestionar con el contratista el proceso de liquidación. PRECISAR NUMERO DE CONTRATO Y CONTRATISTA</t>
  </si>
  <si>
    <t>Acta de liquidación</t>
  </si>
  <si>
    <t>Evidencia de correo electrónico de estado de contrato  912-2014</t>
  </si>
  <si>
    <t>No se evidencia avance adicional al periodo anterior, a la fecha no se ha liquidado el contrato.</t>
  </si>
  <si>
    <t>No se evidencia avance adicional al periodo anterior, ya que no se ha liquidado el contrato, pronuncian  que se dará cierre mediante informe del cual no se encuentra evidencia.</t>
  </si>
  <si>
    <t>Se evidencian Informes sin firmas de Depuración Cuenta No. 2903040100-: DEPOSITOS RECIBI TERCEROS RETENC SOBRE CONTRATOS.
Se evidencia memorando 15300-2021-1282, del 17 de agosto de 2021 de la Oficina de Representación Judicial y Actuación Administrativa
Situación judicial en el sistema SIPROJ WEB (Sistema de información de procesos judiciales), se encontró lo siguiente:
Contrato No. 2-01-24300-1031-2014 ETICARQ SAS
Con el número de contrato y el nombre del contratista, el sistema reportó conciliación extrajudicial 2017-118920 la cual, ante la falta de ánimo conciliatorio, se encuentra en estado terminado de fecha 17-01-2018.</t>
  </si>
  <si>
    <t>3.3.1.5</t>
  </si>
  <si>
    <t>Hallazgo Administrativo por sobrestimación en la cuenta 1908- Recursos entregados en administración por convenio 530 de 2013 suscrito con la Caja de vivienda Popular por valor de $ 1.009 millones.</t>
  </si>
  <si>
    <t>Falta de amortización por valor de $ 1.009 millones, Convenio 530-2013 (CVP)</t>
  </si>
  <si>
    <t>Una vez la Gerencia Jurídica informe del fallo judicial respecto al convenio 530 del 2013 - Caja de Vivienda Popular, se procederá llevar al Comité de Sostenibilidad Contable.</t>
  </si>
  <si>
    <t>Dirección Apoyo Técnico</t>
  </si>
  <si>
    <t>Se evidencia correo de respuesta enviada por la Dirección de Asesoría Legal informando sentencia favorable en 1a. Instancia, 14 08 2020 , presentó recursos de apelación, pendiente ingresar al despacho para fijar fecha de audiencia.  Se recomienda verificar por parte de Dirección de Asesoría Legal en que va el proceso.</t>
  </si>
  <si>
    <t xml:space="preserve">FANNY CÁRDENAS
</t>
  </si>
  <si>
    <t>No se evidencian nuevas actuaciones para el primer cuatrimestre de 2021</t>
  </si>
  <si>
    <t>Se observa como evidencia un histórico de actuaciones del proceso entre la EAAB  y la Caja de Vivienda Popular.  Se observa el auto del Tribunal Administrativo de Cundinamarca, Sección Tercera del 10 de junio de 2021, el que resuelve "Confirmar la providencia mediante la cual se admitió la reforma de la demanda...)</t>
  </si>
  <si>
    <t>Se observa como evidencia de la gestión comunicacines remitidas por la Gerencia de Servicio al Cliente a la Gerencia Jurídica 3010001-2021-1590 del 19-10-2021 donde solicita información del estado del convenio 530/2013 y oficio a la Dir. de Contabilidad 3010001-2021-1597 del 19-10-2021 donde solicita informar si en el Plan de Cuentas de la Empresa  existe un rubro para contabilizar  los saldos de los contratos  que se encuentra en proceso jurídico.  Tambien anexa la GSC LA CONSULTA DE PROCESO DEL 15-10-2021, del proceso entre la EAAB  y la Caja de Vivienda Popular, donde se observa que la última actuacion se realizó el dia 29 de junio de 2021, donde se solicita aclaración del auto del Tribunal Administrativo de Cundinamarca, Sección Tercera del 10 de junio de 2021, el que resuelve "Confirmar la providencia mediante la cual se admitió la reforma de la demanda...)</t>
  </si>
  <si>
    <t>190803 - Encargo fiduciario – Fiducia administración. Los recursos allí registrados corresponden al desarrollo del Convenio Interadministrativo de Cooperación suscrito entre el Ministerio de Vivienda, Ciudad y Territorio, La EAAB ESP y la alcaldía Mayor de Bogotá, para la construcción de la Estación Elevadora de Aguas residuales PTAR Canoas. No presenta fechas de registro en la cuenta 190803</t>
  </si>
  <si>
    <t>Informar a la Gerencia Financiera el estado actualizado del convenio y recursos legalizados.</t>
  </si>
  <si>
    <t>Recursos legalizados / Recursos ejecutados * 100</t>
  </si>
  <si>
    <t>Gerencia Corporativa Sistema Maestro</t>
  </si>
  <si>
    <t xml:space="preserve">Se evidencia informe radicado 25510-2020-1844 de fecha de 17 de noviembre de 2020  remitido por la Gerencia Sistema Maestro a cerca del seguimiento de los ingresos, compromisos, giros y saldos de los convenios, incluye convenio 530 de 2013 suscrito con la Caja de vivienda Popular.  </t>
  </si>
  <si>
    <t>Se evidencia memorando interno número 2510001-2021-753 de fecha de 16  de abril de 2021 remitido por la Gerencia Corporativa de Sistema Maestro a la Gerencia Corporativa Financiera, donde informa el estado de ejecución 11 convenios a cargo de ésta gerencia.
La acción queda en estado de "Alerta", ya que el porcentaje de avance reportado por el área es del 30% y la acción tiene como fecha de terminación 01/07/2021.</t>
  </si>
  <si>
    <t>Se evidencian los memorandos Nos. 250001-2021-1694 del 26 de julio de 2021 y  el 250001-2021-1869 del 17 de agosto de 2021, de  la Gerencia de Sistema Maestro dirigidos a la Gerencia Financiera, en los que se informa el estado de convenios a mayo y junio de 2021, sin embargo en estos documentos no se menciona el Convenio 530 de 2013 suscrito con la Caja de vivienda Popular por valor de $ 1.009 millones.</t>
  </si>
  <si>
    <t>3.3.1.6</t>
  </si>
  <si>
    <t>Hallazgo Administrativo por sobrestimación $ 574 millones en cuenta 2901- avances y anticipos recibidos registrados en vigencias 2003 a 2017 sin que se evidencie la aplicación de los anticipos al cumplimiento de los convenios o contratos suscritos.</t>
  </si>
  <si>
    <t>Falta de gestión en la depuración a las subcuentas, 2901010100, 2901011010, 2901011015, 2901011020, 2901012010, 2901013010, 2901013020, 2901016010.</t>
  </si>
  <si>
    <t>Realizar la gestión para la depuración de los saldos de las subcuentas 2901010100, 2901011010, 2901011015, 2901011020, 2901012010, 2901013010, 2901013020, 2901016010.</t>
  </si>
  <si>
    <t>Direcciones Apoyo Comercial y Apoyo Técnico Dir. Acued. y Alcant. Zonas 1/5 Dir. Com. Zonas 1/5</t>
  </si>
  <si>
    <t>Se evidencia informe de análisis a las cuentas contratos que tienen afectación contable en cuentas mayores 2450011010/20, 29010111010/020 con saldos inferiores a $100.000, análisis de 130 partidas que corresponden a 109 cuentas contratos que afectan cuentas contables 24500111010/20, 2901011010/20 informando los anticipos generados para revisión del área.  Se recomienda que para los  próximos seguimientos se anexen los informes cuatrimestrales con la gestión del periodo evaluado determinando la fecha de la gestión sobre las cuentas analizadas observadas por la Contraloría e indicar el cálculo realizado para el indicador establecido.</t>
  </si>
  <si>
    <t>Zona 1 Se evidencia informe de depuración del 25-09-2020 y ficha de depuración cuenta 2901011010 sin fecha, por valor de 977.160, éste valor corresponde a saldos a favor de los servicios de Acueducto y Alcantarillado menores a $100,000 y con bajas superiores a los 3 años. No se evidencia ajuste contable.
Zona 2 2901011020 por valor de  -$1.016.046, 2450011010 por  -$90.182 y 2450011020 por -$300.974, todas del del 23-09-2020, se anexa un formato que indica que cumplen con lo previsto  en la Resolución 1225 de diciembre 27 de 2006, artículo 2 , numeral 3 , se solicita su depuración, pero no se anexa ajuste contable.
Zona 3 2450011010 / 2901011010  $354.334, se evidencia informe de depuración del 24-09-2020 y ficha de depuración cuenta 2901011010 sin fecha ni firma, no se han realizado los ajustes contables. De igual manera se observó el documento Análisis del Saldo a favor a diferentes cuentas contrato, sin fecha, ni firma y en papelería no oficial de la EAAB-ESP
Zona 4  Se observa un reporte en Excel de cuentas contrato por zona. No se anexan análisis de cuentas
Zona 5  No se encontraron fichas técnicas ni análisis de cuentas
Aunque se observó gestión de análisis de cuentas contrato con saldos a favor de usuarios por las zonas 1, 2 y 3, no se evidencia que se hayan realizado ajustes contables</t>
  </si>
  <si>
    <t>No se presentaron evidencias sobre el avance, en el seguimiento por el área indican: "Se realizarán mesas de trabajo para establecer un plan de acción para la gestión de la depuración de saldos o el proceso a seguir" cuando el tiempo ya se terminó.
El indicador definido es presentar "Informes Cuatrimestrales", sin embargo no se presentaron evidencias de los  informes.</t>
  </si>
  <si>
    <t>Revisadas las evidencias se observa correo electrónico donde anexan el análisis de las cuentas contrato con saldo de naturaleza inversa, sobre el cual solicita reunión para determinar el proceder para castigar los saldos que ya no son gestionables por parte de la Gerencia.
 Anexan una base datos donde relacionan 253 cuenta contrato, la base de datos no tiene título, fecha de corte,  esta base de datos  contiene 253 cuentas contrato con las siguientes conclusiones: Concluido con 223 cuentas contrato, revisar grandes clientes con 2 cuentas, revisión constructores con 22 cuentas contratos y 7 cuentas contrato por tipo de documento no es responsabilidad de la comercial.  
Se observa que aún no se han depurado los anticipos y no se tiene claridad sí el anexo de la base de datos corresponde totalmente a la cuenta 2901 de avances y anticipos, ya que no tiene nombre y el total no corresponde al monto auditado.
El indicador definido es presentar "Informes Cuatrimestrales", sin embargo no se presentaron evidencias de los  informes.</t>
  </si>
  <si>
    <t>Convenio CAR PTAR Canoas 171-2007 Modificación 3 Convenio Recursos Convenio CAR PTAR 1599-2016 Fondo Nacional de Regalías Acuerdo 071/2011</t>
  </si>
  <si>
    <t>La GCSM informo a la Gerencia Financiera por medio de radicados 2510001-2021-1694 del 26 de  julio de 2021 y 2510001-2021-1869 del 17 de agosto,  el seguimiento de los ingresos, compromisos, giros y saldos de los convenios relacionados con el hallazgo, para su informacion y conocimiento.  (Ver Anexos 1 y 2).
Para el calculo del indicador se contempla un avance del 60%,  que corresponde al  seguimiento que se realiza a los convenios por medio de los informes, dado que la obligacion es de medio y no de resultado.</t>
  </si>
  <si>
    <t>Se evidencia informe radicado 25510-2020-1844 de fecha de 17 de noviembre de 2020  remitido por la Gerencia Sistema Maestro a cerca del seguimiento de los ingresos, compromisos, giros y saldos de los convenios incluye convenio CAR PETAR CANOAS suscrito con la Caja de vivienda Popular.</t>
  </si>
  <si>
    <t>Se evidencia memorando interno número 2510001-2021-753 de fecha de 16 de abril de 2021 remitido por la Gerencia Corporativa de Sistema Maestro a la Gerencia Corporativa Financiera, donde informa el estado de ejecución 11 convenios a cargo de ésta gerencia.</t>
  </si>
  <si>
    <t>Se evidencian los memorandos Nos. 250001-2021-1694 del 26 de julio de 2021 y  el 250001-2021-1869 del 17 de agosto de 2021, de  la Gerencia de Sistema Maestro dirigidos a la Gerencia Financiera, en los que se informa el estado de 12 convenios a mayo y junio de 2021.  Se detalla la información de ejecución de los valores de cada uno de lo 12 convenios.
Se cumple con lo descrito en la acción a seguir, sin embargo, no se observa un documento que de cuenta del indicador propuesto.
FALTA EVIDENCIAR LA EFECTIVIDAD</t>
  </si>
  <si>
    <t>3.3.1.7</t>
  </si>
  <si>
    <t>Hallazgo Administrativo por incertidumbre de $74.498 millones en la cuenta 2902-Recursos Recibidos en Administración por convenios suscritos durante la vigencia 2017 que no registran avances.</t>
  </si>
  <si>
    <t>Revisados los libros auxiliares 2902011101 cuenta contable, se observaron convenios, cuyos últimos registros se realizaron en el 2017 y 2018 por concepto de traslados de recursos y reclasificación tal y como se muestra a continuación: Convenio Interadministrativo EEAR Canoas Min Vivienda 03-2011</t>
  </si>
  <si>
    <t>Se evidencia informe radicado 25510-2020-1844 de fecha de 17 de noviembre de 2020  remitido por la Gerencia Sistema Maestro a cerca del seguimiento de los ingresos, compromisos, giros y saldos de los convenios, incluye convenio Interadministrativo EEAR Canoas Min Vivienda 03-2011</t>
  </si>
  <si>
    <t>3.3.1.8</t>
  </si>
  <si>
    <t>Hallazgo Administrativo por sobrestimación de $2.095 millones en la cuenta 2902-Recursos Recibidos en Administración por convenios terminados y liquidados</t>
  </si>
  <si>
    <t>Falta de gestión en la depuración de la cuenta, pues corresponden a convenios</t>
  </si>
  <si>
    <t>Una vez la Gerencia Jurídica informe del fallo judicial respecto de la cuenta 2902011603 UEL-FDL Ciudad Bolívar, se procederá llevar al Comité de Sostenibilidad Contable.</t>
  </si>
  <si>
    <t>Se evidencia correo de respuesta enviado por la Dirección de Asesoría Legal informando sentencia favorable en 1a. Instancia, 11 02 2020 fija fecha de audiencia inicial para el 26 05 2020 a las 9a am, 27/ 10 2020 decreta auto de pruebas y ordena requerir, 03/11/2020 se radica respuesta al requerimiento judicial. el proceso se encuentra a la espera de que se fije nuevamente fecha para audiencia inicial. Se recomienda verificar por parte de Dirección de Asesoría Legal en que va el proceso.</t>
  </si>
  <si>
    <t>Se evidencia pantallazo de consulta realizada el 05 de marzo de 2021, correspondiente al proceso 11001334306120190016300, radicado en el Juzgado 61 Administrativo de Bogotá.
En el pantallazo se refleja que el 03 de Noviembre de 2020, se reciben memoriales por parte de la EAAB-ESP como respuesta al requerimiento al auto de fecha de 27 de octubre de 2020.
Dichos memoriales ingresan al despacho el 03 de febrero de 2021 para análisis, y pronunciamiento por parte del juez.</t>
  </si>
  <si>
    <t>EDWIN BERMÚDEZ / EDGAR QUIROZ</t>
  </si>
  <si>
    <t>Se evidencia pantallazo de consulta realizada el 31 de agosto de 2021, correspondiente al proceso 11001334306120190016300, radicado en el Juzgado 61 Administrativo de Bogotá.
En el pantallazo se refleja que entre el 19 de mayo y el 18 de junio de 2021, el juzgado ha recibido y solicitado información respecto al proceso, continua en trámite.</t>
  </si>
  <si>
    <t>ADRIANA BELTRAN / EDGAR QUIROZ</t>
  </si>
  <si>
    <t>Se verifica pantallazo de consulta realizada el 15 de octubre de 2021, correspondiente al proceso 11001334306120190016300, radicado en el Juzgado 61 Administrativo de Bogotá. No se presentan cambios en el estado del proceso con respecto al seguimiento anterior. 
Se verifican los soportes adjuntos, evidenciando el envio de los memorandos:
- 3010001-2021-1597 dirigido a la Direción de Contabilidad, solicitando información respecto a la existencia de un rubro para contabilizar los saldos de los contratos en procesos jurídicos. 
- 3010001-2021-1590 dirigido a la Gerencia Juridica, solicitando información respecto confirmar si se tiene demanda en contra de la empresa y visceversa, en el  caso de existir proceso anexar la gestión del estado actual del proceso.
No se evidencian memorandos de respuesta por parte de las areas mencionadas. Continua en trámite.</t>
  </si>
  <si>
    <t>* UEL-FDL Suba 00797-2014, en revisión de las partes para la suscripción del acta de liquidación. *IDU 09-2013, actualmente se adelanta la etapa de expropiación judicial sobre el predio que originó el Convenio.</t>
  </si>
  <si>
    <t>Sensibilización y aplicación del procedimiento MPFB0203P liquidación del acuerdo de voluntades, en relación al acta de terminación</t>
  </si>
  <si>
    <t>Seguimiento a la aplicación del procedimiento</t>
  </si>
  <si>
    <t xml:space="preserve">Para el mes de mayo de 2021 se programara una capacitacion para los supervisores en el manual de supervision e interventoria, que incluye los procedimientos de gestion contractual, haciendo enfasis en la liquidacion de contratos. </t>
  </si>
  <si>
    <t xml:space="preserve">Se evidencia socialización  por medio de la herramienta Teams realizada con fecha 13 de diciembre de 2021 en temas de Liquidación de Acuerdo de Voluntades </t>
  </si>
  <si>
    <t>Al no encontrarse soportes referentes a esta acción, se realizó verificación de los seguimientos anteriores, encontrando que esta actividad se encuentra cumplida.
Aclarando que la socialización  por medio de la herramienta Teams se realizó el 3 de diciembre de 2020.</t>
  </si>
  <si>
    <t>3.3.1.9</t>
  </si>
  <si>
    <t>Hallazgo Administrativo con incidencia fiscal con presunta incidencia disciplinaria por pago de Sanciones e Intereses de mora por concepto de inexactitudes sancionables en las declaraciones del Impuesto Predial Unificado de las vigencias 2011, 2013, 2014, 2015, 2016, 2017 y 2018 por una cuantía de $1.889.283.000</t>
  </si>
  <si>
    <t>El equipo auditor evidenció la solicitud  al Director Sectorial de Servicios Públicos de la Contraloría de Bogotá de  una prórroga, la cual fue autorizada por 6 meses,  hasta el 31 de diciembre de 2021, a través de los radicados E-2021-030951 y E-2021-031762  del 3 y 6 de junio de 2021. Igualmente se evidenciaron los informes mensuales, frente al avance del proceso de depuración. Evidenciamos los informes correspondientes a los meses de junio, julio y agosto en los que se relacionan el avance dentro proceso. (Depuración predial).</t>
  </si>
  <si>
    <t>Gestión Presupuestal</t>
  </si>
  <si>
    <t>3.3.4.1.1</t>
  </si>
  <si>
    <t>Hallazgo Administrativo por debilidades en el proceso de planeación y programación de los recursos</t>
  </si>
  <si>
    <t>Las razones argumentadas por las áreas, que afectaron la ejecución de los proyectos en la vigencia 2019, se encuentran contenidas, en su gran mayoría, en la siguiente clasificación: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etc</t>
  </si>
  <si>
    <t>Políticas de asignación y priorización revisadas / Políticas de asignación y priorización de recursos de inversión Adoptar criterios de asignación y priorización de recursos de inversión</t>
  </si>
  <si>
    <t>En reunión realizada el 21 de enero de 2021 con Planeamiento, el área informa que se encuentra en el proceso de análisis documental y que tan pronto como se definan que políticas de asignación y priorización de recursos de inversión se deben revisar se procederá a convocar las áreas respectivas. La actividad se prevé terminar en Junio de 2021.</t>
  </si>
  <si>
    <t>Se evidencian ayudas de memoria relacionadas con seguimientos para adquirir compromisos de maduración y radicación de términos de referencia con áreas como por ejemplo: Servicio al Cliente, Gestión Humana, Tecnología y Gerencia Corporativa Ambiental. La actividad se prevé terminar en Junio de 2021.</t>
  </si>
  <si>
    <t>3.3.4.2.1</t>
  </si>
  <si>
    <t>Hallazgo Administrativo por baja ejecución presupuestal de ingresos año 2019.</t>
  </si>
  <si>
    <t>La reducción de la inversión (gasto) debe tener una contrapartida en el ingreso. Toda vez que gran parte de la inversión a ejecutar sería financiada con recursos del crédito (no desembolsado), los ingresos del año se reducen.</t>
  </si>
  <si>
    <t>Se evidencian ayudas de memoria relacionadas con seguimientos para adquirir compromisos de maduración y radicación de términos de referencia con áreas como por ejemplo: Gerencia Corporativa de Servicio al Cliente, Gerencia Corporativa de Gestión Humana y Administrativa, Gerencia de Tecnología y Gerencia Corporativa Ambiental. La actividad se prevé terminar en Junio de 2021.</t>
  </si>
  <si>
    <t>Control Fiscal Interno</t>
  </si>
  <si>
    <t>3.1.1</t>
  </si>
  <si>
    <t>Hallazgo administrativo por la no realización de auditorías por parte de la Oficina de Control Interno al Subproceso de Facturación</t>
  </si>
  <si>
    <t>Incluir la auditoría al subproceso de Facturación en el Plan Anual de Auditoría del año 2021.</t>
  </si>
  <si>
    <t>Auditoria programada al subproceso de Facturación en el Plan Anual de Auditoria 2021.</t>
  </si>
  <si>
    <t>Oficina de Control Interno y Gestión</t>
  </si>
  <si>
    <t>La Oficina de Control Interno y Gestión incorporó en el Plan Anual de Auditoría para la vigencia 2021, en la línea 10, el subproceso MPMU03 - Facturación. El PAA fue aprobado por el Comité de Auditoría de la Junta Directiva de la Empresa de Acueducto y Alcantarillado de Bogotá - ESP, según Acta No 37 del 21 de Enero de 2021. El PAA fue publicado en la página web de la EAAB-ESP.</t>
  </si>
  <si>
    <t>3.1.2</t>
  </si>
  <si>
    <t>Hallazgo administrativo por cuentas contrato facturadas por más de tres vigencias sin la medición del consumo</t>
  </si>
  <si>
    <t>Incorporar en la atención y gestión de la solución de anomalías otras acciones que permitan interactuar con el usuario de manera directa, acorde a la atribución de la causa que impide su normalización, donde la EAAB tenga la iniciativa de relacionarse con el usuario a través cualquiera de los medios: a) Contacto telefónico para explicar la anomalía y buscar su compromiso b) Contacto SMS para informar la anomalía y buscar su compromiso c) Intervención del personal de gestión social de la zona.</t>
  </si>
  <si>
    <t>[Número de Cuentas Estimadas con más de Tres Vigencias Consecutivas en el periodo Vigencia (i) ]/ [Número Total de Cuentas Facturadas en el Periodo Vigencia (i)] * 100</t>
  </si>
  <si>
    <t>Direcciones Comerciales Zonas 1,2,3,4 y 5 y Dirección Apoyo Comercial</t>
  </si>
  <si>
    <t>GUSTAVO TURRIAGO / CARLOS TELLEZ</t>
  </si>
  <si>
    <t>3.1.3</t>
  </si>
  <si>
    <t>Hallazgo administrativo por sobrepasar el nivel máximo de agua no contabilizada del 30%</t>
  </si>
  <si>
    <t>El plan de control de pérdidas no incluye ó desarrolla de manera suficiente los aspectos comerciales y técnicos que afectan el cumplimiento de la meta empresarial</t>
  </si>
  <si>
    <t>Ajustar y actualizar el plan de control de pérdidas a la estrategia empresarial, abordando las variables comerciales y técnicas que afectan el cumplimiento del indicador estratégico.</t>
  </si>
  <si>
    <t>Plan actualizado</t>
  </si>
  <si>
    <t>Gerencia de Planeamiento y Control Gerencia de Servicio al Cliente Gerencia de Sistema Maestro</t>
  </si>
  <si>
    <t>21/01/2021 OCIG: Se evidencian las actas 2 (10/08/2020),  3 (21/10/2020) y 5 (14/12/2020) de sesiones virtuales de Comité de Agua No Contabilizada, en las mismas se han presentado aspectos frente a la reducción de pérdidas, resultado de mesas de trabajo sobre agua no contabilizada, proyectos de instalación de medidores, plan de cambio de medidores, implementación de la metodología IWA, Plan de Pérdidas. Estado de la acción: En ejecución.</t>
  </si>
  <si>
    <t>Se observa presentación sobre  "PRIMER TALLER DE CONSTRUCCIÓN DEL PROGRAMA DE PÉRDIDAS DE LA EAAB-ESP" donde se muestra el estado de avance en el tema de pérdidas, en particular pérdidas técnicas como una parte del insumo inicial para definir ajustar y actualizar el plan de control de pérdidas</t>
  </si>
  <si>
    <t>Se observa relación de actividades que podrían formar parte del Plan de Gestión de Pérdidas de la Empresa tanto actividades comerciales como actividades técnicas. Es necesario elaborar y oficializar el Plan de acuerdo a la priorización de las actividades relacionadas mencionadas en el soporte remitido.</t>
  </si>
  <si>
    <t>La solicitud de modificación al plan de mejoramiento para prorrogar la actividad hasta el 30 de marzo de 2022 no fue posible tramitarla, dado que solo se autoriza una modificación.</t>
  </si>
  <si>
    <t>3.2.1</t>
  </si>
  <si>
    <t>Hallazgo administrativo por incumplimiento en las entregas mensuales de los medidores al Almacén, señalado en el cronograma en los estudios previos de la Invitación Pública ICSC-485-2017 y de conformidad Cláusula Sexta de los Contratos de suministro 740 y 742 de 2017.</t>
  </si>
  <si>
    <t>Debilidad en el manejo de los documentos contractuales de los contratos para el suministro de los medidores.</t>
  </si>
  <si>
    <t>Realizar el cargue en el archivo electrónico de la documentación de acuerdo al procedimiento MPFB0201P de los contratos de suministro de medidores firmados en el  vigencia 2020.</t>
  </si>
  <si>
    <t>N° documentos contractuales cargados en el Archivo Electrónico / N° documentos generados en la ejecución del contrato de suministro de medidores firmado en la vigencia 2020</t>
  </si>
  <si>
    <t xml:space="preserve">La Dirección de Apoyo Técnico adjunto como evidencia un archivo Excel donde relaciona las zonas de la 1 a la 4, las direcciones de Apoyo Comercial,  Apoyo Técnico, Gestión Comunitaria y la Gerencia Corporativa de Servicio al Cliente, con el número total de contratos frente a los cargados y el porcentaje de cargados, encontrando que el porcentaje de contratos cargados en el archivo electrónico a abril 2021 es del 80% correspondientes a 149 de 187. </t>
  </si>
  <si>
    <t>YIMMY MARQUEZ / CARLOS GUZMAN</t>
  </si>
  <si>
    <t>Se encontró como evidencia el archivo Excel (AE contrato de suministros.exl) con información de los contratos de suministro 1-06-30100-0092-2020 y 1-06-30100-1149-2020.
Según autorreporte realizado por este documento puede ser verificado - RUTA, Archivo electrónico, contratación, ejecución, año 2020.
Esta actividad finaliza el 22/12/2021, sin embargo es importante dar continuidad a la actividad.
Se solicita adjuntar soportes del cargue en el aplicativo de Archivo Electrónico como soporte de la gestión desarrollada, para que sirvan como evidencia para el ente de control al momento de la evaluación.</t>
  </si>
  <si>
    <t>EDWIN BERMUDEZ</t>
  </si>
  <si>
    <t>3.2.2</t>
  </si>
  <si>
    <t>Hallazgo administrativo por incumplimiento a lo establecido en los estudios previos sobre la entrega de certificaciones individuales de calibración de cada medidor de la Invitación Pública ICSC-485-2017 y de conformidad Cláusula Sexta de los Contratos de suministro 740 y 742 de 201, incumpliendo las obligaciones de las partes numeral 1 y 2.</t>
  </si>
  <si>
    <t xml:space="preserve">En Avance. La Dirección de Apoyo Técnico adjunto como evidencia un archivo Excel donde relaciona las zonas de la 1 a la 4, las direcciones de Apoyo Comercial,  Apoyo Técnico, Gestión Comunitaria y la Gerencia Corporativa de Servicio al Cliente, con el número total de contratos frente a los cargados y el porcentaje de cargados, encontrando que el porcentaje de contratos cargados en el archivo electrónico a abril 2021 es del 80% correspondientes a 149 de 187. </t>
  </si>
  <si>
    <t>3.2.3</t>
  </si>
  <si>
    <t>Hallazgo administrativo por incumplimiento en lo establecido en los estudios previos de las Invitaciones Públicas ICSC-485-2017 y ICSC-1275-2017 sobre la obligación por parte de los contratistas de presentar mensualmente ante la supervisión de la Empresa, un informe técnico, administrativo y financiero del avance de los contratos, situación que no se soportó en los Contratos de suministro de medidores Nos. 0740, 0742, 1321 y 1322 de 2017</t>
  </si>
  <si>
    <t>Se encontró como evidencia el archivo Excel (AE contrato de suministros.exl) con información de los contratos de suministro 1-06-30100-0092-2020 y 1-06-30100-1149-2020.
Según autorreporte realizado por este documento puede ser verificado - RUTA, Archivo electrónico, contratación, ejecución, año 2020.
Esta actividad finaliza el 22/12/2021, sin embargo es importante dar continuidad a la actividad.
Se solicita adjuntar soportes del cargue en el aplicativo de Archivo Electrónico como soporte de la gestión desarrollada, para que sirvan como evidencia para el ente de control al momento de la evaluación.</t>
  </si>
  <si>
    <t>3.2.4</t>
  </si>
  <si>
    <t>Hallazgo administrativo por la ineficiente gestión documental de los contratos de suministro de medidores de las Invitaciones Públicas ICSC-485-2017 y ICSC-1275-2017, al no encontrarse en los expedientes del contrato, los soportes reportados por el Acueducto, la totalidad de los registros de la ejecución contractual.</t>
  </si>
  <si>
    <t>3.2.5</t>
  </si>
  <si>
    <t>Hallazgo administrativo por irregularidades en el ingreso y salida de los medidores del almacén por el no cumplimiento de los procedimientos establecidos por la EAAB y la información sobre el estado de medidores en el SAP no es confiable.</t>
  </si>
  <si>
    <t>Debilidades en los controles de la gestión del Proceso - Subproceso: GESTIÓN COMERCIAL - OPERACIÓN COMERCIAL, relacionado con la gestión de los medidores.</t>
  </si>
  <si>
    <t>Hacer seguimiento al cumplimiento del nuevo procedimiento MPMU0407P-01 “Gestión Integral de Medidores” frente a las actividades a desarrollar.</t>
  </si>
  <si>
    <t>Reuniones ejecutadas entre las Direcciones Comerciales y Almacén / Reuniones programadas</t>
  </si>
  <si>
    <t>Dirección de Apoyo Comercial, Direcciones Comerciales de las cinco zonas, División de Almacenes.</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</si>
  <si>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a lo anterior, aún se encuentran compromisos pendientes en cuanto al seguimiento del cumplimiento al procedimiento MPMU0407P-01 “Gestión Integral de Medidores”.</t>
  </si>
  <si>
    <t>Acorde al cronograma aportado como evidencia del periodo de seguimiento se han realizado las siguientes actividades: Solicitud de inventario de medidores por cada zona, reunión con almacén verificación de procedimiento, capacitación con el laboratorio procedimiento, visitas de seguimiento a la zona 1, 2 y 3. Adicionalmente se reportan unos pantallazos de entrega de medidores al almacén. 
No hay evidencia de las visitas de seguimiento a la zona 4 y 5, ni de los informes de seguimiento a cada zona, ni de los planes de mejoramiento dependiendo de los hallazgos.</t>
  </si>
  <si>
    <t>3.3.1</t>
  </si>
  <si>
    <t>Hallazgo administrativo por no efectuar las gestiones necesarias para la disposición final de los medidores en estado de presunta obsolescencia.</t>
  </si>
  <si>
    <t>Falencias en la planificación, implementación, seguimiento y control de acciones
necesarias para gestionar el uso previsto de bienes adquiridos con destinación
comercial, en el tiempo adecuado para su utilización.</t>
  </si>
  <si>
    <t>Remitir el listado detallado de los medidores con rotación nula a la Gerencia de Servicio al Cliente,  para su calificación y posterior remisión al Comité de Inventarios, de acuerdo con lo establecido en el Manual de Almacenamiento (MPFA051M01). Con base en las decisiones del Comité de inventarios se llevarán a cabo las acciones de disposicion final de los medidores.</t>
  </si>
  <si>
    <t>Medidores con concepto de la Gerencia de Servicio al Cliente / Total de medidores con rotación nula remitidos por División de Almacenes observados por la Contraloría</t>
  </si>
  <si>
    <t>Dirección de Apoyo Técnico, División de Almacenes</t>
  </si>
  <si>
    <t>Se evidencian los memorandos internos 3050001-2021-0209 del 0302/2021 y 3050001-2021-0776 del 24/02/2021, en los cuales la Gerencia Corporativa de Servicio al Cliente remitió a la División de Almacenes, el concepto técnico de materiales de nula rotación (medidores) exceptuando 29 equipos donde no se realizó pronunciamiento por desconocimiento de las especificaciones técnicas.
Se adjunta acta del comité de inventarios realizado el pasado 29/04/2021, en el cual se trato el tema en los numerales 3 y 3.2 del orden del día para una cantidad de 3295 medidores; sin embargo, se especificó el accionar acerca de 3044 medidores, pero no se puntualizó en los 251 equipos pendientes del reporte.
Se encuentra pendiente de definición las acciones de disposición final de los medidores.</t>
  </si>
  <si>
    <t>Acorde con la evidencia en el memorando 3050001-2021-0209 del 3 de febrero la Dirección de Apoyo Técnico dio respuesta a la División de Almacenes con el concepto técnico de materiales de nula rotación (medidores) exceptuando los 29 medidores de mínimo vital. 
Para el periodo de seguimiento no hay evidencia respecto al concepto técnico de estos medidores.
En el comité de inventarios del 29 de abril de 2021, se aprobó la disposición final de los medidores clase B y C definidos como obsoletos por la GCSC.</t>
  </si>
  <si>
    <t>3.3.2</t>
  </si>
  <si>
    <t>Hallazgo administrativo por inadecuado control de inventarios</t>
  </si>
  <si>
    <t>Falencias en el seguimiento y control de acciones
necesarias para gestionar el uso previsto de bienes adquiridos con destinación
comercial, en el tiempo adecuado para su utilización.</t>
  </si>
  <si>
    <t>Realizar las acciones correspondientes para el registro de los movimientos de los medidores objeto de depuración en el sistema SAP, dando estricto cumplimiento a los procesos establecidos en los manuales.</t>
  </si>
  <si>
    <t xml:space="preserve">Medidores registrados en SAP / Cantidad de medidores a depurar </t>
  </si>
  <si>
    <t>División de Almacenes, Dirección de Apoyo Comercial.</t>
  </si>
  <si>
    <t>1) Se evidencia base de datos de medidores de nula rotación de la Gerencia Corporativa de Servicio al Cliente, donde clasifica los medidores así: MEDIDOR VELO015B INVENTARIADO CON CONCEPTO TÉCNICO COMO OBSOLETO, MEDIDOR VOLU015MV INVENTARIADO SIN CONCEPTO TÉCNICO, un reporte ANÁLISIS ESTADO SITUACIÓN MEDIDORES VELO015C, (A continuación se presenta el análisis detallado de los 3,044 medidores registrados en el código VELO015C en el módulo MM.- MEDIDORES VELO015C ENTREGADOS A LAS ZONAS NO REGISTRADOS COMO INSTALADOS. A nivel de temas importantes se requiere el apoyo de la  Dirección SIE para implementar el procedimiento para descargar los medidores de MM cuando están asociados a una cuenta contrato vigente y/o catalogados como Control de Calidad.)
2) Se observa el formato MPMU0407 P FICHA DE VERIFICACIÓN - GESTIÓN INTEGRAL DE MEDIDORES, sin diligenciar en la vig 2021
3)  Correo de la Dirección de Activos Fijos, donde informa que de acuerdo la autorización del director de Activos Fijos, se realizó la depuración de 196 medidores de los 197 del listado serie No. 10100808 VELO015C.  No se evidencia listado de los 196 medidores depurados</t>
  </si>
  <si>
    <t>Se evidencia reporte "MEDIDORES VELO015C ENTREGADOS A LAS ZONAS NO REGISTRADOS COMO INSTALADOS" donde se relacionan 209 medidores con  "Estado Actual Medidores" No ha sido instalado e "Inv_fisico" No identificados.
Se solicitó a la Dirección de Activos Fijos remisión del informe del hallazgo 3.3.2 debidamente firmado y concluido, ya que el que se anexa como evidencia, tiene el título de "CONCLUSIONES" sin embargo, no se describen estas.  No se remitió el informe definitivo, situación que impide conocer el estado de la acción propuesta.
De otra parte, teniendo en cuenta que el indicador para esta acción es "Medidores registrados en SAP / Cantidad de medidores a depurar", se recomienda orientar las evidencias para dar cumplimiento a lo definido.</t>
  </si>
  <si>
    <t>Se autorizó modificación de la acción, del indicador y prorroga hasta el 22 de junio de 2022.</t>
  </si>
  <si>
    <t>Gestionar acciones de seguimiento para el cumplimiento del nuevo procedimiento MPMU0407P-01 “Gestión Integral de Medidores” frente al cumplimiento de las actividades.</t>
  </si>
  <si>
    <t>Se encontraron evidencias de la gestión realizada, en actividades donde intervinieron la Gerencia Corporativa de Servicio al Cliente, la Dirección de Apoyo Comercial, Dirección de Apoyo Técnico, Direcciones Comerciales de las Zonas y la División de Almacenes de la EAAB-ESP; desde el 12 de enero de 2021 al 03 de febrero de 2021, fecha en la cual se remitió citación a la charla de capacitación de almacenamiento de medidores.
De acuerdo con lo anterior, aún se encuentran compromisos pendientes en cuanto al seguimiento del cumplimiento al procedimiento MPMU0407P-01 “Gestión Integral de Medidores”.</t>
  </si>
  <si>
    <t>3.3.3</t>
  </si>
  <si>
    <t>Hallazgo administrativo por deficiencias en la trazabilidad de los elementos desde su ingreso hasta su disposición final.</t>
  </si>
  <si>
    <t>3.3.4</t>
  </si>
  <si>
    <t>Hallazgo administrativo por subsistencia de causas generadoras de hallazgos evidenciados en auditorias anteriores</t>
  </si>
  <si>
    <t>Falta de seguimiento y registro en el sistema de información SAP de las bajas o disposiciones finales.</t>
  </si>
  <si>
    <t>Adelantar las acciones administrativas para proceder con la disposición final de los medidores indicados en el informe, y los que se consideren pertinentes, previa autorización del área respectiva y acta del comité de inventarios.</t>
  </si>
  <si>
    <t>Informes generados / Informes programados</t>
  </si>
  <si>
    <t xml:space="preserve">División de Almacenes </t>
  </si>
  <si>
    <t>Se adelantaron las acciones administrativas para proceder con la disposición final de medidores, como consta en el  Acta No 1 del Comité de Inventarios del 29 de abril de 2021, en la actividad de Definición  de la disposición final de los activos, en la cual se presentaron y se aprobaron la venta como chatarra de 88.935 medidores y la venta como chatarra de 3295 medidores de rotación nula. 
Acorde a lo indicado en el seguimiento del cuatrimestre anterior en acta No. 1 del comité de inventarios se aprobó la disposición final de los medidores declarados obsoletos, en el periodo de seguimiento actual se realizaron las gestiones para iniciar la venta de los elementos chatarrizados a través de la Dirección de Contratación y Compras.
Pendiente definición de disposición final de los medidores Mínimo Vital.</t>
  </si>
  <si>
    <t>Se verifican los soportes adjuntos, donde se identifican:
- 1471001-2021-0383 dirigido a la Oficina de Control Interno y Gestión, informando que la DAC mediante memorando 3040001-2021-1699 emite concepto técnico de los 29 medidores volumétricos de mínimo vital, definiendolos como materiales inservibles, clasificados de baja o nula rotación. Emitido este concepto la DAF indica que iniciara el proceso de enajenación aprobado por el comité de inventarios del 29 de abril de 2021.
Continua en trámite.</t>
  </si>
  <si>
    <t>3.3.5</t>
  </si>
  <si>
    <t>Hallazgo administrativo por presentar inconsistencias en la información del inventario de medidores</t>
  </si>
  <si>
    <t>La información presentada al Ente de Control incluyó un error en la sumatoria de las entradas y salidas, lo que posteriormente, fue corregido e informado al Ente de Control.</t>
  </si>
  <si>
    <t>Adelantar la verificación de la información que será entregada a los usuarios internos y externos del área, para evitar la inclusión de errores posibles.</t>
  </si>
  <si>
    <t>Informe de verificación documentado</t>
  </si>
  <si>
    <t>Dirección Administración de Activos Fijos</t>
  </si>
  <si>
    <t>La Empresa de Acueducto y Alcantarillado de Bogotá, en adelante EAAB-ESP, cuenta con
el hipervínculo, autorizado por la Agencia de Contratación Pública Colombia Compra Eficiente -
CCE, quien validó la herramienta tecnológica utilizada por la Empresa.
Lde 2012 “Por medio del cual se reglamenta el
artículo 7° de la Ley 527 de 1999, sobre la firma electrónica y se dictan otras disposiciones.” 
En relación al hallazgo, con la contratación del profesional, ha permitidola verificación de la información que es entregada a los usuarios internos y externos del área,evitando errores posibles.</t>
  </si>
  <si>
    <t xml:space="preserve">Se adjunta contrato de prestación de servicios 2-05-14700-0608-2021 cuyo objeto corresponde a “APOYAR A LA DIVISIÓN DE ALMACENES EN LA ADMINISTRACIÓN DEL MAESTRO DE MATERIALES (MAESTROLOGO)”. documento sin firmas.
Se adjunta el informe correspondiente al contrato antes citado, para el periodo comprendido desde el 24 al 31 de marzo de 2021, se evidenció que no se han adelantado acciones especificas para el hallazgo encontrado por la Contraloría de Bogotá. Documento sin firmas ni observaciones por parte del Supervisor designado y el contratista.
</t>
  </si>
  <si>
    <t>Para el periodo de análisis se aporta como evidencia el informe de gestión con corte a 30 de junio de 2021 del contrato No. 2-05-14700-0608-2021 con un archivo de Excel anexo con la información revisada del stock de medidores, la cual fue verificada con las zonas con el fin de obtener la información real a reportar a quien la solicite.</t>
  </si>
  <si>
    <t>3.3.8</t>
  </si>
  <si>
    <t>Hallazgo administrativo por incertidumbre en el valor registrado como importe en los egresos relacionados de la vigencia 2019 de los medidores de velocidad ½ PGD</t>
  </si>
  <si>
    <t>El proceso de registro, validación y verificación de la información de los inventarios, se realiza desde el inicio de la compra, entrada de mercancía, entradas de almacén, lo cual es parte integral de la información que se registra en SAP.
Ahora bien, el valor de cada uno de los medidores que se genera en el sistema, corresponde o al valor de compra o al valor promedio del total del precio sobre las cantidades o existencias físicas en almacén.</t>
  </si>
  <si>
    <t>Generar reportes mensuales en el sistema de información SAP para verificar y validar, la valoración correcta del costo promedio (conciliación mensual).</t>
  </si>
  <si>
    <t>Conciliaciones mensuales /Conciliaciones programadas</t>
  </si>
  <si>
    <t>Se anexan conciliaciones de abril, mayo y junio.
Se adjunta Informe con corte agosto 31 con la información de las acciones adelantadas verificar y validar, la valoración correcta del costo promedio en el sistema SAP.</t>
  </si>
  <si>
    <t xml:space="preserve">Se evidencian conciliaciones de inventario de materiales de los meses de enero, febrero y marzo de 2021, donde se observa una diferencia entre la cuenta de materiales y el libro mayor de medidores de agua, por valor de $200.846.723. Se informa en las observaciones de las conciliaciones, que la diferencia se debe a "La diferencia en la cuenta 1510320000 corresponde a medidores VELO015C, los cuales no se encuentran físicamente en el almacén y por presentar status de bloqueado no se han podido dar de baja."
No se ha ajustado la diferencia encontrada
La conciliación del mes de marzo no se encuentra firmada por la División de Almacenes
</t>
  </si>
  <si>
    <t>Se evidencian conciliaciones firmadas por Dirección de Contabilidad y Dirección Activos fijos de "Inventario de materiales" de los meses marzo, abril, mayo y junio de 2021, donde se presentan en todos los meses una partida por conciliar en la cuenta 1510320000 "Medidores de agua" por valor de $200.846.723.</t>
  </si>
  <si>
    <t>3.3.9</t>
  </si>
  <si>
    <t>Hallazgo administrativo por sobrestimación en la cuenta de inventarios a causa de la baja rotación de medidores de velocidad de 4 y 6 PGD clase B</t>
  </si>
  <si>
    <t>Falta de seguimiento al reporte de estado de los medidores.</t>
  </si>
  <si>
    <t xml:space="preserve">Enviar listado de medidores costeados al área de Servicio al Cliente de acuerdo con lo establecido en el Manual de Almacenamiento (MPFA051M01), para depurar los inventarios de los medidores, lo cual  permite obtener los valores reales previa la conciliación respectiva, para reflejar estado real  en la información financiera de la EAAB. </t>
  </si>
  <si>
    <t>Listado generado</t>
  </si>
  <si>
    <t>Dirección de Apoyo Técnico,
Dirección Administración de Activos Fijos</t>
  </si>
  <si>
    <t>Se evidenciaron los memorandos internos 3050001-2021-0209 del 3-02-2021 y 3050001-2021-0776 del 24-03-2021, remitidos por la Dirección de Apoyo Técnico a la División de Almacenes, en los que emite Concepto Técnico sobre Materiales Nula Rotación (Medidores).
Se anexa como soporte una base de datos llamada "Base con medidores de nula rotación Gerencia Servicio al Cliente" la cual se realiza una clasificación por clase de medidor, en la que se observan algunas tareas pendientes por ejecutar para conceptuar la obsolescencia o no de los medidores. Ejem. "VOLU015MV, de estos Medidores aun no se cuenta con concepto de obsolescencia, el cual se tramitará cuanto antes"
Se evidencia el acta No. 1 del Comité de Inventarios, ventas, arrendamientos, donación y destrucción de activos improductivos u obsoletos de la EAAB-ESP",  celebrado el día 29 de abril de 2021, donde se observa en el numeral 4, que la Directora de Contabilidad hace mención a que se presentan diferencias en los datos sobre medidores entre la información contable y la presentada por la Dirección de Activos Fijos.
Con la información presentada, se recomienda realizar las acciones pertinentes que conduzcan a gestionar antes de junio 30 de 2021, fecha en la que se vence el plazo para presentar la depuración del inventario de medidores.</t>
  </si>
  <si>
    <t xml:space="preserve"> Se observa como evidencia documentos que fueron entregados en la revisión con corte a abril 30 de 2021, como son: comunicación número 3050001-2021-0209  del 3 de febrero de 2021 y la 3050001-2021-0776 del 24 de marzo de 2021, remitidos por la Dirección de Apoyo Técnico a la División de Almacenes y soportes de dichos oficios. El primero relaciona 17 medidores y el segundo relaciona 18.
La Gerencia de Gestión Humana anexa un informe del hallazgo 3.3.9 de fecha 19 de agosto de 2021, sin firmas y en borrador, el cual indica a la letra "se aclaró la situación de los Medidores registrados VELO015C en el módulo de inventarios MM.  Lo primero que hay que decir, es que según comunicación…   estos medidores ya son obsoletos y por tanto no pueden ser instalados a los usuarios.  Debido a esto las existencias físicas actuales de los mismos deben ser sometidas a procesos de disposición final, muy seguramente chatarrización.
NO  SE EVIDENCIÓ LISTADO GENERADO A JUNIO 30 DE 2021, COMO  SE DEFINIÓ EL INDICADOR
Se solicitó a la Dirección de Activos  Fijos el informe debidamente firmado,  sin embargo no lo recibimos.</t>
  </si>
  <si>
    <t xml:space="preserve"> Se observa como evidencia oficio dirigido por la Dirección de Activos Fijos a la OCIG, 1471001-2021-0378 del 11-10-2021, donde se anexa el listado de medidores de 4 y 6 PGD  Clase B, con corte al 7 de octubre de 2021.  Se evidencia comunicación No 1471001-2021-0366 del 24-09-2021 de la Dir. Activos Fijos a la Ger. Servicio al Cliente donde se solicita dar celeridad al concepto tecnico de materiales, para dar la disposición final de los medidores en estado de presunta obsolesencia.
Se observa informe de la Dir. Activos Fijos y  Div. de Almacenes de fecha Oct. 8 de 2021, en el literal 2, indica que "Para la disposición final de los 92.230 medidores, se citará al Comité de Inventarios en oct. de 2021, con el fin de definir la modalidad de enajenación de los mismos, atendiendo lo señalado en la Res. 0068 del 31 de enero de 2018
No se evidenció información que direa cuenta si se llevó a cabo el Comite de Inventarios en octubre de 2021.</t>
  </si>
  <si>
    <t>3.3.11</t>
  </si>
  <si>
    <t>Hallazgo administrativo de medidores chatarrizados subastados, no registrados de forma debida de acuerdo al manual de almacenamiento</t>
  </si>
  <si>
    <t>La Empresa realiza la acumulación de los medidores chatarra en el orden que las diferentes áreas comerciales de la Empresa los van entregando, sin que se efectúe el registro oportuno en SAP.</t>
  </si>
  <si>
    <t>Actualizar  el "Manual de Almacenamiento" y el procedimiento "Administración de bienes no útiles, bienes inservibles y almacenamiento de materiales productivos en la bodega La Diana", para incluir las actividades correspondientes al control de llegada, registro y validación en SAP, así como la conciliación mensual.</t>
  </si>
  <si>
    <t>Manual actualizado + Procedimiento actualizado + conciliaciones mensuales (6)</t>
  </si>
  <si>
    <t xml:space="preserve">La Dirección Administración de Activos Fijos presenta como avance las conciliaciones de enero, febrero y marzo de 2021, pero no presenta avance alguno de los documentos a actualizar ("Manual de Almacenamiento" y el procedimiento "Administración de bienes no útiles, bienes inservibles y almacenamiento de materiales productivos en la bodega La Diana"), se recomienda prestar especial atención por su proximidad al vencimiento 30/06/2021.
</t>
  </si>
  <si>
    <t>Se encuentra como evidencia las conciliaciones de los meses de abril, mayo y junio de 2021, tal como figura en el autorreporte del área, sin embargo, no se presentan los documentos asociados al indicador ("Manual de Almacenamiento" y el procedimiento "Administración de bienes no útiles, bienes inservibles y almacenamiento de materiales productivos en la bodega La Diana"), pese al llamado de atención en el corte 30/04/2021.
Al indagar sobre los 2 documentos, el área los remitió por correo electrónico, analizando que el manual y el procedimiento tienen fecha de aprobación del 30/09/2030, fecha anterior al inicio de los planes de mejoramiento 22/12/2020, queriendo decir que la actualización fue anterior a las fechas establecidas para este compromiso.</t>
  </si>
  <si>
    <t>Se encuentra como evidencia las conciliaciones realizadas por el area encargada de enero a agosto de 2021. 
Frente a los 2 documentos con compromiso de actualizacion, se encuentra la evidencia de su gestion en el memorando 1471001-2021-0378 allegado a la OCIG el 11/10/2021 de la Direccion de Activos Fijos. De igual forma se encuentran 2 memorandos;  1471001-2021-0377 del 07/10/2021 y el 1471001-2021-0397 del 27/10/2021, donde se solicta a la DGCYP, la revision y aprobacion de:
1. Manual del procedimiento MPFA0501M01-02 , el cual pasa a instructivo.
2. Procedimiento MPFA0516P-01 Administracion de bienes no utiles... , los cuales a la fecha se sencuentran en la DGCYP, sin embargo, al revisar el mapa de procesos 28/10/2021, no se encuentran aprobados u oficializados en este. La actividad continua vencida hasta que no se oficialicen estos 2 documentos.
Los dos documentos por aprobar tambien son anexados en la carpeta de evidencias.</t>
  </si>
  <si>
    <t>3.3.12</t>
  </si>
  <si>
    <t>Hallazgo administrativo por información incompleta de las características de los medidores relacionados en las actas de comité de inventarios.</t>
  </si>
  <si>
    <t>3.1.3.1</t>
  </si>
  <si>
    <t>Hallazgo administrativo con incidencia fiscal en cuantía de $15.279.903.926, por deficiencias en los diseños elaborados por el Contrato No. 2-02-255500-0762-2011 y obra sin terminar del Contrato No. 1-01-25500-1227-2017</t>
  </si>
  <si>
    <t>Por que se requiere mejorar los controles para monitorear las deficiencias que se podían presentar en los productos entregados por la Consultoría Contratada.</t>
  </si>
  <si>
    <t>Estandarizar dentro del procedimiento de la Dirección Red Troncal de la División de Planeación y Operación, entregas parciales de los diseños para validación de la División de Obras Civiles e Ingeniería Especializada, según aplique el campo de acción (especialistas en geotecnia, hidráulica y estructural).</t>
  </si>
  <si>
    <t>1 Procedimiento Revisado/1 Procedimiento Ajustado</t>
  </si>
  <si>
    <t>Red Troncal Alcantarillado</t>
  </si>
  <si>
    <t xml:space="preserve">Para el periodo de seguimiento se evidencia que la Dirección Red Troncal Alcantarillado realizó reunión el día 26 de agosto de 2021, para iniciar la revisión del hallazgo y ajuste de los procedimientos: MPML0201P, MPML0202P y MPML0204P. </t>
  </si>
  <si>
    <t>3.1.3.2</t>
  </si>
  <si>
    <t>Hallazgo administrativo con incidencia fiscal en cuantía de $90.212.361 por diferencia entre cantidades reales ejecutadas y las pagadas</t>
  </si>
  <si>
    <t>Debilidad de control que no permite advertir oportunamente el problema y que tiene como efecto la pérdida de recursos e incremento de costos del contrato.</t>
  </si>
  <si>
    <t>Revisar las normas y especificaciones actuales de la Empresa y el reconocimiento de los RCD, de tal manera que se revise la forma de pago de las cantidades reales ejecutadas y las pagadas.</t>
  </si>
  <si>
    <t>Mesas ejecutadas / Mesas programadas</t>
  </si>
  <si>
    <t>Gerencia de zona
Dirección Ingeniería Especializada
Gerencia Ambiental</t>
  </si>
  <si>
    <t>Actividad para iniciar mesa de trabajo para la 3 semana del mes de septiembre, por lo que no se observa evidencia aportada por el área.</t>
  </si>
  <si>
    <t>Hallazgo administrativo por carencia de fecha cierta de expedición del documento por el cual se solicita adicionar el valor del Contrato No. 2-05-26800-0066-2020</t>
  </si>
  <si>
    <t>Existe posible desconocimiento de los documentos y formatos por parte de algunos funcionarios de la Dirección SIE que intervienen en la Gestión Documental para el proceso de la gestión contractual.</t>
  </si>
  <si>
    <t>Realizar una sensibilización de la documentación en el proceso de Gestión Contractual.</t>
  </si>
  <si>
    <t>Sensibilización realizada / Sensibilización planeada x 100</t>
  </si>
  <si>
    <t>Dirección Sistema Integrado Empresarial (DSIE)</t>
  </si>
  <si>
    <t>En la revisión de la evidencia suministrada se observa el memorando interno 09-06-2021 0111. Solicitud Capacitación Gestión Documental Contractual Gerencia de Tecnología y el memorando 11900-2021-1187 donde la Dirección de Contratación y Compras da respuesta donde indican que esta área no es responsable del proceso y que deben orientar su solicitud a la Dirección de Servicios Administrativos y Dirección Información Técnica y Geográfica y el cargue de la información de acuerdo a los lineamientos de la Circular 062 de 2020.
Sin embargo, no se evidencia la gestión realizada ante la Dirección de Mejoramiento Calidad de Vida, que indican que esta área programara entrenamiento de reinducción de gestión de contratos en el mes de septiembre.</t>
  </si>
  <si>
    <t>LUZ MARINA GUTIERREZ / CARLOS GUZMAN</t>
  </si>
  <si>
    <t>Solicitud de actualización del formato solicitud de modificación de contrato MPFB0202F10-01</t>
  </si>
  <si>
    <t>Solicitud enviada / solicitud planeada x 100</t>
  </si>
  <si>
    <t>Memorando interno 2681001-2021-65 donde la Dirección Sistema de Información Empresarial - DSIE solicita a la Dirección de Contratación y Compras la actualización del formato “Solicitud de Modificación de contrato MPFB0202F10-01” en lo que corresponde a la inclusión de la fecha de producción o emisión.
Con el memorando interno 11900-2021-1563 la Dirección de Contratación y Compras da respuesta indicando que el formato MPFB0202F10-01 hace parte del Subproceso de Ejecución Contractual, del cual la Dirección Gestión de Calidad y Procesos funge como responsable.
En virtud de lo expuesto, comedidamente informamos que daremos traslado de su comunicación a la Dirección Gestión de Calidad y Procesos para que ellos tomen los correctivos y actualizaciones a que haya lugar.</t>
  </si>
  <si>
    <t>Hallazgo administrativo por cuanto en los documentos que se detallan a continuación, no se establece fechas precisas, de omite fecha de producción del documento</t>
  </si>
  <si>
    <t>En la lista de chequeo del informe de gestión no se tiene establecida la verificación del diligenciamiento del encabezado de estos informes por parte del supervisor</t>
  </si>
  <si>
    <t>Remitir comunicación escrita a la Dirección de Contratación y Compras aclarando el periodo al que corresponde el Anexo de SGSST del Informe de Gestión – Pago No. 8</t>
  </si>
  <si>
    <t>Comunicación Enviada / Comunicación planeada</t>
  </si>
  <si>
    <t>Dirección de Seguridad</t>
  </si>
  <si>
    <t>De acuerdo con el autocontrol reportado por el área responsable a fecha del presente seguimiento no hay avances de la acción.</t>
  </si>
  <si>
    <t>FAUSTINO CHAVES / DIANA GARZÓN</t>
  </si>
  <si>
    <t>FAUSTINO CHAVES</t>
  </si>
  <si>
    <t>Mencionar en el seguimiento de los informes de gestión contractual la verificación de la información registrada en el encabezado de estos documentos</t>
  </si>
  <si>
    <t>Seguimientos realizados / Informes de gestión revisados</t>
  </si>
  <si>
    <t xml:space="preserve">En consideración con  los documentos aportados por el área se observa  un informe de gestión del mes de junio de 2021, en el cual el supervisor manifiesta que se realizó la revisión del informe de gestión del mes de junio de 2021, con base en la tabla de requisitos mínimos y a lo estipulado en el contrato firmado entre el acueducto y la unión temporal. </t>
  </si>
  <si>
    <t>Falta de capacitación en la producción de documentos</t>
  </si>
  <si>
    <t>Solicitar la capacitación en gestión documental para los gestores documentales de la Secretaría General y sus dependencias</t>
  </si>
  <si>
    <t>Capacitación Realizada / Capacitación planeada</t>
  </si>
  <si>
    <t>Secretaría General</t>
  </si>
  <si>
    <t xml:space="preserve">El equipo auditor evidenció los soportes aportados por el área, en los cuales  se convoca a las áreas de la Secretaria General a asistir a una reunión virtual o presencial para la socialización del programa "CORI, entradas y salidas". 
La acción queda en avance, dado que la fecha de terminación del hallazgo está indicada para el 2022, por tal razón no se tiene certeza si son varias capacitaciones o con una sola reunión se subsana el hallazgo. </t>
  </si>
  <si>
    <t>Hallazgo administrativo en razón a que el documento mediante el cual se acepta la recomendación de la oferta, omitió la fecha de expedición</t>
  </si>
  <si>
    <t>Falta de capacitación en la gestión documental del proceso gestión precontractual</t>
  </si>
  <si>
    <t>Capacitación en la Gestión documental</t>
  </si>
  <si>
    <t>Capacitación realizada/Capacitación planeada x 100</t>
  </si>
  <si>
    <t>Direcciones DIE, DSE, DST, DSI, DITG</t>
  </si>
  <si>
    <t xml:space="preserve">Se suministra el documento 06SEP21_CA_AE_ABR_AGO_2021 donde indican el total de capacitaciones desde el 23 de abril a la fecha: 30 Sesiones y un total de funcionarios capacitados: 150.
No obstante, no se suministra agenda y/o presentación de la capacitación y ayudas de memoria. </t>
  </si>
  <si>
    <t>Hallazgo administrativo con presunta incidencia disciplinaria por obstrucción al ejercicio del control fiscal, debido a la entrega incompleta, desorganizada, inoportuna y sin ningún tipo de control de la información correspondiente al Contrato No. 9-99-24300-0714 de 2019</t>
  </si>
  <si>
    <t>Fallas en el almacenamiento de la información contractual y técnica del contrato en el archivo electrónico Lotus Notes</t>
  </si>
  <si>
    <t xml:space="preserve">Revisión y cargue de la información en el archivo electrónico de los contratos con personas jurídicas para el año 2019.  </t>
  </si>
  <si>
    <t># de contratos sucritos en la vigencia / #total de contratos cargados en el aplicativo</t>
  </si>
  <si>
    <t>Gerencia Corporativa Ambiental</t>
  </si>
  <si>
    <t>Se verifica el cargue de archivos electrónicos de los contratos:
1-15-24300-1502-2019 
1-05-24300-1498-2019 
1-06-24200-1488-2019 
1-02-24300-1293-2019
1-05-24300-1222-2019 
1-01-24300-1207-2019</t>
  </si>
  <si>
    <t xml:space="preserve">Seguimiento al cargue de la información en el archivo electrónico por parte de los supervisores y apoyos a la supervisión </t>
  </si>
  <si>
    <t xml:space="preserve"># seguimientos realizados </t>
  </si>
  <si>
    <t>Se evidencia ayuda memoria del 03/08/2021 donde se capacita a los supervisores  y profesionales de apoyo de la Gerencia Ambiental en el cargue de contratos en Lotus Notes.</t>
  </si>
  <si>
    <t>Hallazgo administrativo por suscribir el acta de terminación con pendientes de obra, del Contrato No. 1-01-35100-01209-2017, Contrato No. 1-01-34100-0874-2015 y Contrato No. 1-01-33100-1324-2017</t>
  </si>
  <si>
    <t>Demoras en la suscripción del acta de entrega y recibo final por pendientes en la terminación.</t>
  </si>
  <si>
    <t>Realizar procedimiento de cierre contractual, conforme manual de contratación aplicable al momento de su suscripción 1-01-35100-1209-2017; 1-01-34100-0874-2015; 1-01-33100-1324-2017</t>
  </si>
  <si>
    <t>Informe periódico de seguimiento</t>
  </si>
  <si>
    <t>Gerencia Zona 5
Gerencia Zona 4
Gerencia Zona 3</t>
  </si>
  <si>
    <t>El responsable de las actividades propone realizar una mesa de trabajo en la 3 semana del mes de septiembre.
Se evidencia acta de entrega y recibo final del contrato 1-01-34100-0874-2015 según evidencias aportadas por el área.
Sin embargo realizar las actas de recibo final corresponden a la corrección y no a la solución descrita en la actividad.</t>
  </si>
  <si>
    <t>Hallazgo administrativo por deficiencia en planeación, intervenciones sin estudios técnicos previos, maduración de diseños en concordancia con políticas del plan de gestión de calidad de la EAAB Contrato de Obra No. 1-01-14500-0007 de 2020</t>
  </si>
  <si>
    <t>No se incluye los planos existentes en el área , en la estructuración del proyecto, indicando las obras a ejecutar. No se contempló el desarrollo planos record de la intervención</t>
  </si>
  <si>
    <t>Modificar el procedimiento de mantenimiento planta física, incluyendo como política de operación que en la estructuración de proyectos de contratación se contemple:
Necesidades de las obras a ejecutar en los planos y de ser necesarios incluir los detalles constructivos.
Obligaciones del contratista la entrega de planos record.
Obligaciones del contratista la entrega del manual de mantenimiento.</t>
  </si>
  <si>
    <t>Procedimiento en mapa de procesos = 100</t>
  </si>
  <si>
    <t>Se evidencia una ayuda de memoria del 12 de mayo de 2021 en la cual se señala que se reunió el equipo de trabajo de planta física para la revisión y actualización del procedimiento de Mantenimiento preventivo y correctivo de planta física MPFM0401P.
Se evidencia el borrador del procedimiento Mantenimiento Planta Física que en la política 8 contempla aspectos relacionados con que los proyectos de contratación deben incluir los detalles constructivos (planos, diagnóstico, diagrama de los planos, manual de uso) y las obligaciones del contratista que es la entrega de planos récord y manual de mantenimiento.</t>
  </si>
  <si>
    <t>Elaborar memorando por la Dirección de Servicios Administrativos en la cual se indica a los estructuradores de proyectos la obligación de incluir en la solicitud de contratación los siguientes aspectos:
Incluir las necesidades de las obras a ejecutar en los planos y de ser necesario incluir los detalles constructivos.
Incluir en las obligaciones del contratista la entrega de planos record.
Incluir en las obligaciones del contratista la entrega del manual de mantenimiento.</t>
  </si>
  <si>
    <t>Memorando radicado = 100</t>
  </si>
  <si>
    <t>Se evidencia el borrador del procedimiento Mantenimiento Planta Física que en la política 8 contempla aspectos relacionados con que los proyectos de contratación deben incluir los detalles constructivos (planos, diagnóstico, diagrama de los planos, manual de uso) y las obligaciones del contratista que es la entrega de planos récord y manual de mantenimiento.</t>
  </si>
  <si>
    <t>NO APLICA AL CORTE</t>
  </si>
  <si>
    <t xml:space="preserve">No se incluye los planos existentes en el área , en la estructuración del proyecto indicando las obras a ejecutar no se contemplo y que permita desarrollar los planes record de la intervención 
</t>
  </si>
  <si>
    <t>Efectuar capacitación a los estructuradores de proyecto, supervisores y apoyo a la supervisión en la formulación de proyectos que incluya la forma de elaborar el diagnostico y la diagramación de los planos y la verificación de la entrega de los planos record y manual de uso.</t>
  </si>
  <si>
    <t>Personal Planta física capacitados / personal planta física a capacitar x100</t>
  </si>
  <si>
    <t>Hallazgo administrativo con presunta incidencia disciplinaria por deficiencia en planeación, estudios previos insuficientes, por suprimir, modificar, adicionar las cantidades de obra en el contrato de obra e insuficiente maduración del contrato lo cual ocasionó sobrecostos al Contrato de Obra No. 1-01-25100-1466 de 2018</t>
  </si>
  <si>
    <t>Estudios y diseños previos que por el objeto a contratar no permitieron incluir todas las especificaciones requeridas para la ejecución total del proyecto</t>
  </si>
  <si>
    <t xml:space="preserve">Elaborar y Enviar un (1) informe a la Gerencia de Planeamiento y Control, de lecciones aprendidas y aspectos a mejorar para la contratación de consultorías de estudios y diseños que por su especificidad "corredores ambientales" requieren otro tipo de variables, esto para futuras contrataciones. 
</t>
  </si>
  <si>
    <t>informe Enviado/informe planeado * 100</t>
  </si>
  <si>
    <t>Gerencia Corporativa de Sistema Maestro</t>
  </si>
  <si>
    <t xml:space="preserve">Para el periodo de seguimiento se evidencia archivo con el plan de identificación y registro de lecciones aprendidas Corredor Ambiental Tunjuelo Chiguaza. </t>
  </si>
  <si>
    <t>Hallazgo administrativo con presunta incidencia disciplinaria por deficiencia en planeación, estudios previos insuficientes, por suprimir, modificar, adicionar las cantidades de obra en el contrato de obra e insuficiente maduración del contrato con modalidad suma global fija lo cual ocasionó diferencias y controversias entre las partes del Contrato de Obra No. 1-01-25400-0838-2015</t>
  </si>
  <si>
    <t>El Estudio de factibilidad previo, por la complejidad del objeto a contratar y por los hechos sobrevinientes durante la ejecución del contrato, no podía incluir la totalidad de las actividades para la ejecución total del proyecto.</t>
  </si>
  <si>
    <t>Elaborar y enviar un (1) informe a la Gerencia de Planeamiento y Control de lecciones aprendidas y oportunidades de mejora en relación con el desarrollo del contrato en mención para actualización de procedimientos o documentos que sean necesarios.</t>
  </si>
  <si>
    <t>Informe Enviado/Informe Planeado * 100</t>
  </si>
  <si>
    <t>Dir. Red Matriz Acueducto</t>
  </si>
  <si>
    <t>Para el periodo de seguimiento se evidencia archivo del análisis, actividad propuesta plan de mejoramiento y contenido que tendrá el informe de lecciones aprendidas del Contrato 1-01-25400-0838-2015</t>
  </si>
  <si>
    <t>Planes, Programas y Proyectos y/o Plan Estrátegico</t>
  </si>
  <si>
    <t>3.2.1.2.11</t>
  </si>
  <si>
    <t>Hallazgo administrativo por el incumplimiento de las metas de los proyectos de inversión</t>
  </si>
  <si>
    <t>Traumatismo en los procesos contractuales por la pandemia de Covid-19, lo que generó un rezago en la ejecución de los giros en el presupuesto de gastos.</t>
  </si>
  <si>
    <t xml:space="preserve">Incluir en las reuniones de Subcomité de Control Interno por Zona el seguimiento periódico de los contratos relacionados con las metas de los proyectos de inversión y funcionamiento. </t>
  </si>
  <si>
    <t>Reunión programada / reunión realizada</t>
  </si>
  <si>
    <t>Gerencias de Zona 1, 2, 3, 4, 5</t>
  </si>
  <si>
    <t>Se verificó el memorando  donde se solicita incluir en las reuniones de Subcomité de Control Interno por Zona el seguimiento periódico de los contratos relacionados con las metas de los proyectos de inversión y funcionamiento.</t>
  </si>
  <si>
    <t>EDWAR JATIVA / IVÁN HERNÁNDEZ</t>
  </si>
  <si>
    <t>Falta de armonización entre las metas anuales frente a las metas acumuladas para cada macroproyecto, de acuerdo con la programación y ejecución real del proyecto</t>
  </si>
  <si>
    <t>Mesas de trabajo trimestrales con las Gerencias ejecutoras de macroproyectos con ejecución por debajo del 90% frente a la proyección lineal de la meta anual</t>
  </si>
  <si>
    <t>Mesa de trabajo / Gerencias con ejecución por debajo de la meta</t>
  </si>
  <si>
    <t>Dirección de Planeación y Control de Inversiones
Gerencias ejecutoras de macroproyectos</t>
  </si>
  <si>
    <t>Se velicaron las evidencias de seguimiento a Metas Plan de Desarrollo Distrital, ocho archivos correspondientes al cumplimiento parcial de la acción.</t>
  </si>
  <si>
    <t>3.2.2.2.1.1</t>
  </si>
  <si>
    <t>Hallazgo administrativo por la no justificación física del avance de la meta 17 del Proyecto de Inversión No. 7341 reportado en el SEGPLAN</t>
  </si>
  <si>
    <t>Error de interpretación de la información entregada al equipo auditor de la Contraloría</t>
  </si>
  <si>
    <t>Realizar reunión inicial entre la Dirección de Planeación y Control de Inversiones y el equipo auditor, para generar entendimiento de la relación de Plan de Desarrollo Distrital, Macroproyecto, Proyecto y Contrato</t>
  </si>
  <si>
    <t>Reunión desarrollada</t>
  </si>
  <si>
    <t>Dirección de Planeación y Control de Inversiones</t>
  </si>
  <si>
    <t>La actividad tiene fecha de inicio en enero de 2022</t>
  </si>
  <si>
    <t>Hallazgo administrativo con incidencia fiscal y con presunta incidencia disciplinaria por pago de Sanciones e intereses de mora por concepto de impuesto predial de 8 terrenos propiedad de la EAAB correspondientes a las vigencias 2016, 2017, 2018, 2019 y 2020 por cuantía $72.890.000 pesos</t>
  </si>
  <si>
    <t>No se cuenta con la información que permita conocer el detalle toda la gestión predial a través de un sistema efectivo y eficiente que integre todas las fuentes de información de manera centralizada.</t>
  </si>
  <si>
    <t>Adelantar la depuración desde los componentes jurídico, catastral y documental de todos los predios de propiedad de la EAAB-ESP con el fin de consolidar una base alfanumérica y geográfica que permita tener solo una fuente de información.</t>
  </si>
  <si>
    <t>Informe mensual reportado/ informe mensual planeado* 100</t>
  </si>
  <si>
    <t xml:space="preserve">Gerencia Sistema Maestro /Dirección Bienes Raíces </t>
  </si>
  <si>
    <t>El equipo auditor  evidenció el informe de seguimiento correspondiente al mes de julio de 2021, en el cual se observan los avances correspondientes: Depuraron 308 predios en el componente técnico, 281 en el componente Jurídico, 208 en el componente Documental.</t>
  </si>
  <si>
    <t>Hallazgo administrativo con incidencia fiscal y presunta incidencia disciplinaria por pago de Sanciones e intereses de mora por concepto de declaración de emplazamiento 2020EE21489 emitida por la Secretaría de Hacienda Distrital SHD por Impuesto Predial unificado de 59 predios propiedad de la EAAB-ESP, correspondientes a las vigencias 2015,2016, 2018, y 2019 por cuantía de $838.681.000 de pesos</t>
  </si>
  <si>
    <t>Hallazgo administrativo con incidencia fiscal y presunta incidencia disciplinaria por pago de Sanciones impuesta por la Autoridad Nacional de Licencias ambientales ANLA debido a infracciones ambientales ejecutadas por la EAAB-ESP por cuantía de $ 292.342.060 pesos</t>
  </si>
  <si>
    <t>Incumplimiento del plazo de ejecución de los requerimientos del ANLA en Autos de Seguimiento a requisitos legales o adicionales, que no se logran cumplir por la consecución de recursos y tiempos de contratación de la EAAB</t>
  </si>
  <si>
    <t xml:space="preserve">Seguimiento a los requerimientos interpuestos por la ANLA en marco de la Licencia Ambiental de la PTAR El Salitre Fase I. </t>
  </si>
  <si>
    <t>Ayuda de memoria de la reunión realizada / Reuniones mensual programada * 100</t>
  </si>
  <si>
    <t>Gerencia Corporativa de Sistema Maestro - Dirección Red Troncal</t>
  </si>
  <si>
    <t>Se evidencia ayuda de memoria de fecha 24/08/2021 en el que se registra el  seguimiento al cumplimiento de los requisitos de la Licencia Ambiental del programa de Saneamiento Ambiental aplicables a la PTAR El Salitre (Fase I).
Se evidencia e listado de requisitos y se reporta los ítems requeridos, cumplidos y los reportados.</t>
  </si>
  <si>
    <t>3.3.1.4</t>
  </si>
  <si>
    <t>Hallazgo administrativo con incidencia fiscal y presunta incidencia disciplinaria por pago de multas por concepto de Silencios Administrativos impuesta por la Superintendencia de Servicios Públicos domiciliarios por cuantía $23.177.623 pesos y el pago de intereses moratorios por valor de $681.079 pesos para un total de $23.858.702 pesos</t>
  </si>
  <si>
    <t>El gran volumen de requerimientos que recibe la Empresa aumenta la posibilidad de generación de respuestas a destiempo, con errores de ubicación del usuario o no respuesta de fondo o adecuadas, por parte de las áreas responsables de la atención.</t>
  </si>
  <si>
    <t>Desarrollar espacios de reinducción virtual para las cinco Gerencias de Zona (funcionarios generadores de respuestas) de la Empresa, por parte de las Direcciones de Servicios Administrativos y Apoyo Comercial, para el control de devoluciones, anulaciones y salidas sin anexo dentro de los cuatro días siguientes a la fecha de generación.</t>
  </si>
  <si>
    <t>Reinducciones virtuales a personas generadoras de salidas / número de personas generadoras de salidas</t>
  </si>
  <si>
    <t>Dirección Servicios Administrativos
Dirección Apoyo Comercial</t>
  </si>
  <si>
    <t>Se observa listas de asistencia a capacitaciones sobre control de devoluciones, anulaciones y salidas sin anexo para la secretaria general y funcionarios de las zonas a excepción de la zona 5. 
Como evidencia de los espacios de capacitación de la herramienta CORI, la GCSC adjunta listado de asistencia a las capacitaciones efectuadas tanto para la  Secretaría General como para las zonas de la 1 a la 4, capacitaciones en las cuales abordaron el envío de comunicaciones mediante la plataforma CORI puntualizando en el control de devoluciones, anulaciones y salidas sin anexo. 
A su vez, la GCGH soportan lista de asistencia de las reinducciones virtuales a los funcionarios generadores de respuestas de la EAAB, para 4 de las 5 zonas.
En ambos listados no se evidencia listado de capacitación para los funcionarios de la zona 5 del personal que sustancia las respuestas a los usuarios.
Es necesario que se incluyan todos los funcionarios que tienen que ver con la preparación de respuestas a las peticiones. Igualmente es necesario medir la efectividad de la capacitación o reinducción para evitar los inconvenientes observados por la Contraloría.</t>
  </si>
  <si>
    <t>GUSTAVO TURRIAGO /  CARLOS TELLEZ</t>
  </si>
  <si>
    <t>Revisada la información al día 04/11/2021 el area respectiva no ha remitido los soportes</t>
  </si>
  <si>
    <t>Hallazgo administrativo con incidencia fiscal y presunta incidencia disciplinaria, por pago de embargos causado por fallos decretados en sentencias de procesos judiciales que originan perdida del erario público por cuantía de $11.844.741.380</t>
  </si>
  <si>
    <t xml:space="preserve">a. Embargo impuesto por la Corporación Autónoma Regional Del Guavio - CORPOGUAVIO por cuantía $11.444.741.380): Factores externos de la administración de justicia que conllevaron a la falta de claridad en la liquidación de la multa. </t>
  </si>
  <si>
    <t xml:space="preserve">Realizar mesa de trabajo entre las dependencias encargadas de la representación judicial, Gerencia Corporativa Financiera, Gerencia Sistema Maestro, Gerencia General y las demás áreas ejecutoras, para revisar e incluir actividades en el procedimiento MPFJ0207 "liquidación y pago de condenas", para la liquidación de sentencias donde no se define específicamente el valor a pagar "abstractas". </t>
  </si>
  <si>
    <t>Ayuda de memoria de la mesa realizada / Mesa de trabajo planificada * 100</t>
  </si>
  <si>
    <t>Gerencia Sistema Maestro/Gerencia Corporativa Financiera /Dirección de Abastecimiento</t>
  </si>
  <si>
    <t>De acuerdo con lo reportado en el autocontrol el área no ha iniciado la actividad definida para este hallazgo.</t>
  </si>
  <si>
    <t xml:space="preserve">FAUSTINO CHAVES </t>
  </si>
  <si>
    <t>b. Embargo decretado por el Juzgado 46 civil del circuito por valor de
$400.000.000): Factores externos de la administración de justicia que conllevaron al traslado del proceso de juzgado, que conllevo al desconocimiento del nuevo juez de el pago inicialmente consignado por la EAAB.</t>
  </si>
  <si>
    <t>Realizar el seguimiento y las reiteraciones necesarias al juzgado, para el levantamiento del embargo.</t>
  </si>
  <si>
    <t>Oficios o trámites realizados ante el juzgado / Oficios o trámites requeridos ante el juzgado * 100</t>
  </si>
  <si>
    <t xml:space="preserve">Se evidencia correo del 23 de junio de 2021 con asunto "Proceso de Servidumbre No. 2010-00542" de la EAAB-ESP dirigido a oc.vog.laicidujamar.jodnec@tbotcc64j, con el cual se adjunta el memorial solicitando en el desembargo de las cuentas de la Empresa.
Así mismo, se evidenció un reporte de la consulta de proceso el 24 de agosto de 2021 en la página https://procesos.ramajudicial.gov.co/procesoscs/ConsultaJusticias21.aspx?EntryId=dkG3AfOQUbeh6WwoRGrOH9manwE%3d, en la cual se registra la consulta en JUZGADOS CIVILES DEL CIRCUITO DE BOGOTA el número de proceso 11001310301020100054200, en el cual se registran las actuaciones desde la vigencia 2010 hasta el 23 de junio con la recepción del memorial </t>
  </si>
  <si>
    <t>Hallazgo administrativo con incidencia fiscal y presunta incidencia disciplinaria por pagos realizados por la EAAB ESP, bajo el concepto de Daño emergente y Lucro cesante causando menoscabo en los recursos públicos del distrito por valor de $ 9.069.270.023</t>
  </si>
  <si>
    <t>factores externos de la administración de justicia en lo referente a la tasación de las indemnizaciones ordenadas por el juez dentro del proceso de expropiación judicial</t>
  </si>
  <si>
    <t xml:space="preserve">Realizar la revisión de los dictámenes periciales que determinan el valor de la indemnización definitiva, a través de la mesa técnica de avalúos de la Dirección de Bienes Raíces de la EAAB-ESP
</t>
  </si>
  <si>
    <t>Revisión de dictámenes Judiciales realizados/Revisión de dictámenes Judiciales allegados*100</t>
  </si>
  <si>
    <t>Gerencia Sistema Maestro /Dirección Bienes Raíces</t>
  </si>
  <si>
    <t xml:space="preserve">El equipo auditor evidencia 5 actas del comité técnico de avalúos de la Dirección de Bienes Raíces de fechas, 12 y 26 de julio, 02, 09 y 10 de agosto  de 2021, en las que se hace una  revisión de los dictámenes periciales que determinan el valor de la indemnización definitiva sobre los inmuebles. </t>
  </si>
  <si>
    <t>Hallazgo administrativo con incidencia fiscal y presunta incidencia disciplinaria por pagos de costas procesales realizados por la EAAB ESP, causando daño patrimonial por valor de $85.654.061</t>
  </si>
  <si>
    <t xml:space="preserve">Fallos en contra de los intereses de la EAAB ESP, en donde se ordena el pago de Costas procesales. </t>
  </si>
  <si>
    <t>Formulación y aprobación de una política para la prevención del daño antijurídico que propenda por el pago del menor valor por concepto de costas procesales, cuando sea procedente, objetando los valores decretados por el juez cuando estos excedan el mínimo posible</t>
  </si>
  <si>
    <t>Acuerdo de aprobación de PPDA Del Comité de Conciliación de la EAAB ESP</t>
  </si>
  <si>
    <t>Oficina Asesora de Representación Judicial y Actuación Administrativa</t>
  </si>
  <si>
    <t>El equipo auditor revisó un archivo con un borrador de actividades sin fechas ni firmas, presentado por el área responsable. En este borrador de documento, se describe un plan de acción de políticas de prevención del daño antijurídico.</t>
  </si>
  <si>
    <t>Hallazgo administrativo por sobreestimación en Anticipos por adquisición de bienes y servicios y anticipos proyectos de inversión por $ 8.786,9 millones de pesos</t>
  </si>
  <si>
    <t>Se tiene en la ejecución contractual factores externos, que no permiten la amortización de los anticipos y generan sobreestimación de las cuentas.</t>
  </si>
  <si>
    <t>Para los contratos en los cuales se esta a la espera de fallo judicial, se realizará seguimiento y gestión a través de Informes Cuatrimestrales sobre el estado Judicial de los procesos</t>
  </si>
  <si>
    <t>Informe cuatrimestral remitido / Informes cuatrimestrales planeados</t>
  </si>
  <si>
    <t>Gerencia Corporativa de Sistema Maestro
DRMA-DBR</t>
  </si>
  <si>
    <t>De acuerdo con la evidencia que se anexa se observa gestión para los contratos objeto de análisis por parte de la Contraloría respecto a los anticipos pendientes por amortizar con información de la oficina de Representación Judicial.</t>
  </si>
  <si>
    <t>Continuar con el seguimiento a los contratos para garantizar la amortización de los anticipos.</t>
  </si>
  <si>
    <t>Informe Cuatrimestral remitido / Informes Cuatrimestrales planeados</t>
  </si>
  <si>
    <t>Gerencia Corporativa de Sistema Maestro
DRMA-DRTA-DABA</t>
  </si>
  <si>
    <t>De acuerdo con la evidencia que se anexa se observa gestión para los contratos objeto de análisis por parte de la Contraloría respecto a los anticipos pendientes por amortizar con información de la oficina de Representación Judicial y de la gerencia Financiera. No se observa gestión para los contratos 1-01-25400-1169-2017 y 1-01-25500-1201-2017.</t>
  </si>
  <si>
    <t>Debilidad en los mecanismos de seguimiento y verificación, así como falta de gestión en la legalización de los anticipos, lo que genera sobreestimación en la cuenta, al afectarla razonabilidad de los Estados Financieros.</t>
  </si>
  <si>
    <t>Presentar informe periódico de la gestión ha realizar para la legalización del anticipo del Cto. 1-01-35100-1209-2017, Cto 1-01-33100-1324-2017, Cto 1-01-32300-1052-2016, Cto 1-01-31300-1470-2013, Cto 1-01-34100-1061-2016, Cto 1-01-33100-1003-2016, Cto 1-01-33100-1021-2008, Cto 1-01-35300-1357-2013, Cto 1-01-35100-1208-2017</t>
  </si>
  <si>
    <t>Informe periódico presentado</t>
  </si>
  <si>
    <t>Direcciones Acueducto y Alcantarillado zonas 1, 2,3,4,5 y Dirección de Apoyo Técnico.</t>
  </si>
  <si>
    <t>De acuerdo con la evidencia que se anexa se observa gestión parcial de los contratos correspondientes a la Gerencia Corporativa de Servicio al Cliente (1-01-34100-0828-2010, 1-01-31300-1470-2013, 1-01-35300-1357-2013 y 1-01-35100-01208-2017)</t>
  </si>
  <si>
    <t>Falta de planificación al momento de iniciar el contrato y de seguimiento en la ejecución contractual</t>
  </si>
  <si>
    <t>Presentación al comité de sostenibilidad contable para depuración del saldo de los contratos 1-01-24300-0912-2014 Concretiza y 2-01-24300-1031-2014</t>
  </si>
  <si>
    <t>saldos depurados / total de saldos depurados GCA</t>
  </si>
  <si>
    <t>La Gerencia Corporativa Ambiental está efectuando la gestión correspondiente para la depuración de saldos.</t>
  </si>
  <si>
    <t>Hallazgo administrativo por sobrestimación en la cuenta contable 1908- Recursos entregados en administración por valor de $ 7.221 millones de pesos correspondientes a convenios que ya fueron terminados y liquidados</t>
  </si>
  <si>
    <t xml:space="preserve">Convenio 883-2017: Tramites Internos y Externos necesarios para el reintegro de los recursos que se deben Legalizar y los no ejecutados a la EAAB, por un valor de $1.303.557.001, por parte del FDN. </t>
  </si>
  <si>
    <t xml:space="preserve">Realizar las actuaciones administrativas para legalizar los recursos ejecutados y el reintegro de los recursos no ejecutados por un total de $1.303.557.001 </t>
  </si>
  <si>
    <t xml:space="preserve">Informe Realizado / Informe Planeado * 100
</t>
  </si>
  <si>
    <t>Gerencia Corporativa de Sistema Maestro
Corredores Ambientales</t>
  </si>
  <si>
    <t>Se evidencia el oficio 1310001-2021-0384 del 29 de julio de 2021 de la Gerencia Corporativa Financiera dirigida a la Gerente Corporativa Sistema Maestro en la cual se informa que se adelanta el análisis al estado y antigüedad de las partidas de convenios para recursos recibidos y entregados en administración a fin de determinar si existen saldos que se encuentran pendientes de formalizar. Se registran 2 convenios a cargo de la Gerencia Corporativa de Sistema Maestro el 09-2013 con el IDU y el 9-07-25200-00797-2014 con el UEL-FDL Suba.
Se evidencia oficio 2510001-2021-1812 del 5 de agosto de 2021 de la Gerente Corporativa de Sistema Maestro a la Gerente Corporativa Financiera con asunto "Reiteración comunicación 2510001-2021-1166 y respuesta al memorando 1310001-2021-0384 Formalización convenios" en la cual se solicitan mesas de trabajo para aclarar las diferencias presentadas.</t>
  </si>
  <si>
    <t>Presentar a la Gerencia Jurídica la solicitud de viabilidad para continuar con el proceso de admisión del recurso de apelación interpuesto por la CVP contra fallo de primera instancia proferido por el Tribunal Contencioso Administrativo de Cundinamarca y que cursa ante Consejo de Estado.</t>
  </si>
  <si>
    <t>Informe presentado del estado del proceso en el Concejo de Estado / Informe elaborado del estado del proceso en el Concejo de Estado</t>
  </si>
  <si>
    <t>Se evidenció imagen de pantallazo de consulta sobre proceso, donde en la actualidad se encuentra en actuaciones en el Tribunal Administrativo de Cundinamarca.</t>
  </si>
  <si>
    <t xml:space="preserve">Falta de mecanismos de control y recopilación de la información, en la ejecución de los diferentes convenios
</t>
  </si>
  <si>
    <t>Elaboración del informe técnico y financiero final y realizar la legalización de los recursos ejecutados en SAP del contrato 9-07-13100-0631-2015</t>
  </si>
  <si>
    <t>Legalización de recursos / Recursos pendientes por legalizar en convenios supervisados por la GCA</t>
  </si>
  <si>
    <t>Se evidencia acta de liquidación del convenio inter administrativo de cooperación, No. JBB - 887- 2015/EAAB-9-07-13100-0631-2015, de fecha 24/12/2020.</t>
  </si>
  <si>
    <t>Realizar seguimiento periódico a los diferentes convenios que se encuentren en ejecución</t>
  </si>
  <si>
    <t>Ayuda de memoria comité de área mensual</t>
  </si>
  <si>
    <t>Se evidenció Acta 05 del Subcomité de Control Interno del 02/06/2021, donde incluyen en el orden del día numeral 3.3 contratos en ejecución, suscritos y suspendidos, convenios.</t>
  </si>
  <si>
    <t>Hallazgo administrativo por incertidumbre en la Cuenta Contable No. 1908- Recursos entregados en administración por valor de $734.58 millones de pesos correspondientes a convenios que no han registrado movimientos desde la entrega de los recursos</t>
  </si>
  <si>
    <t>En la estructura de los convenios no se estipulan claramente la manera de reportar la ejecución de la inversión y/o recursos en un periodo determinado.</t>
  </si>
  <si>
    <t>Solicitar formalmente a la entidad ejecutora el informe técnico de la ejecución de la inversión y/o recursos entregados en administración y afectación de la cuenta con destinación específica creada para dichos convenios 2018-473 Aguas de Bogotá y Convenio 1753 CAR</t>
  </si>
  <si>
    <t>Registro de movimientos de recursos ejecutados / recursos entregados en administración</t>
  </si>
  <si>
    <t>Se evidenció acta de recibo final e informe de supervisión, de fecha 26/08/2021, para el convenio SDA-CV-2018 1473.</t>
  </si>
  <si>
    <t>La CB aprobó prórroga hasta el 30 de junio de 2022</t>
  </si>
  <si>
    <t>Garantizar la incorporación en la minuta de los convenios de una clausula que permita dar claridad a la legalización de los recursos entregados en administración, así como, los documentos soportes de la ejecución realizada</t>
  </si>
  <si>
    <t xml:space="preserve">Clausula de legalización de recursos entregados en administración </t>
  </si>
  <si>
    <t>No se observa evidencia pendiente por inicial.</t>
  </si>
  <si>
    <t>Hallazgo administrativo cuenta contable 1909- depósitos entregados en garantía por valor de $74,8 millones de pesos correspondientes a registro de la vigencia 2019 que se refleja en el 2020 en el movimiento debito de la cuenta</t>
  </si>
  <si>
    <t>Falta fortalecer el procedimiento de Preconciliacion bancarias mediante un instructivo que permita unificar criterios a aplicar en estos casos particulares o poco frecuentes y reforzar los controles existentes para el seguimiento a estos casos</t>
  </si>
  <si>
    <t>Elaborar e implementar un instructivo funcional de Usuario - IFU que permita unificar criterios a aplicar en casos particulares para el procedimiento de preconciliaciones bancarias reforzando los controles establecidos en el procedimiento</t>
  </si>
  <si>
    <t xml:space="preserve"># Instructivos funcional de Usuario - IFU implementado 
# Procedimiento actualizado y publicado en el mapa de procesos
</t>
  </si>
  <si>
    <t>Dirección de Tesorería</t>
  </si>
  <si>
    <t>Sse consulto el link enviado por el área responsable y no fue posible el acceso al IFU al  referido: https://www.acueducto.com.co/guatoc/ArchivosIfus/Archivos/sapifu/2015/FI/AR/IFUAR040-01_F-/index.htm</t>
  </si>
  <si>
    <t>3.3.1.13</t>
  </si>
  <si>
    <t>Hallazgo administrativo por sobreestimación en la cuenta 249040 Saldos a favor de Beneficiarios, por $18,7 millones de pesos</t>
  </si>
  <si>
    <t xml:space="preserve">No se tenía documentado un mecanismo de control para reembolsos, como quiera que en vigencia de la Resolución No. 0618 de 2009 (Manual de Contratación EAAB-ESP) no se aplicaba dicha figura; se trató de un situación excepcional. </t>
  </si>
  <si>
    <t>Solicitar concepto Jurídico a la Dirección de Asesoría Legal de la EAAB - ESP, a efectos determinar si para el caso particular procede realizar reembolsos o la depuración de dichos valores.</t>
  </si>
  <si>
    <t xml:space="preserve"> Concepto jurídico</t>
  </si>
  <si>
    <t>Dirección de Contratación y Compras</t>
  </si>
  <si>
    <t>El equipo auditor evidencia que la acción definida para tratar el hallazgo fue realizada (Memorando Rad. 11900-2021-1383 del 23/07/2021), al solicitar el concepto jurídico y obtener la respuesta correspondiente (Memorando Rad. 15200-T-2021-0324 del 24/08/2021).</t>
  </si>
  <si>
    <t>Generar comunicación a los proponentes que realizaron compra de las condiciones y términos de los procesos ICSC-0693-2011 y ICSC-UEL-0699-2011, con el propósito de obtener información bancaria actualizada para efectuar el reembolso de los saldos a su favor.</t>
  </si>
  <si>
    <t>Número de solicitudes de información a proponentes/ Total de proponentes.</t>
  </si>
  <si>
    <t>No se reportó avance por parte del área dado que no aplica para el corte.</t>
  </si>
  <si>
    <t>Realizar depuración de los saldos que no sea posible reembolsar, dando aplicación a la Resolución No. 1225 de 2006.</t>
  </si>
  <si>
    <t>Sumatoria de saldos contables acumulados / Sumatoria de saldos contables depurados.</t>
  </si>
  <si>
    <t>Hallazgo administrativo por sobreestimación en las cuentas 2901010113, 2901010114, 2901010115 – Anticipos Depósitos Judiciales por $295,8 millones de pesos</t>
  </si>
  <si>
    <t xml:space="preserve">La DJC no logró tramitar la devolución del depósito judicial, por cuanto el demandado no gestionó la solicitud de su pago o en su defecto no se logró identificar proceso coactivo al que corresponde, por cuanto el consignante no reportó la información o reporta un número de proceso inexistente. </t>
  </si>
  <si>
    <t>Realizar la depuración contable de la cuenta donde se encuentran consignados los recursos de depósitos judiciales, en virtud del concepto jurídico que emita la Oficina de Asesoría Legal.</t>
  </si>
  <si>
    <t># Títulos gestionados * 100
# Títulos a gestionar</t>
  </si>
  <si>
    <t>Dirección de Jurisdicción Coactiva</t>
  </si>
  <si>
    <t>El equipo auditor evidenció un archivo que corresponde a un acta del Comité de Sostenibilidad Contable de fecha 4 agosto de 2021, en la cual se analizaron algunas partidas y se acordó trabajar en la formalización de un proceso que incluya los títulos de depósitos Judiciales, de acuerdo con lo sugerido por el concepto Jurídico.</t>
  </si>
  <si>
    <t>Identificar el proceso al que corresponde el depósito y solicitar a su aplicación en el estado de cuenta del usuario, acorde a la información que brinde la entidad depositante.</t>
  </si>
  <si>
    <t xml:space="preserve">El área responsable en el proceso de autocontrol manifiesta que el 14 y 29  de julio de 2021 se expidieron resoluciones ordenando la aplicación de 21 títulos a las cuentas contrato y se procedió a realizar las órdenes de pago. Pero al revisar los soportes cargados en el Fileserver no se evidenció el soporte de la actividad. 
</t>
  </si>
  <si>
    <t>Hallazgo administrativo por sobreestimación en la cuenta - 2901010300 – Anticipos Ventas Bienes y Servicios por $41,2 millones de pesos</t>
  </si>
  <si>
    <t>No se cuenta con un control permanente que permita identificar las partidas abiertas para toma de acciones a tiempo</t>
  </si>
  <si>
    <t xml:space="preserve">Correcciones:
1. Revisar en el sistema de información SAP desde el año 2014 a la fecha para identificación de partidas abiertas 
2. Para las partidas abiertas identificadas en la anterior actividad realizar la búsqueda de los recibos de caja correspondiente identificando si existen constancia de pago. Establecer:
. Partidas abiertas con soporte de pago "recibo de caja con sello del banco"
. Partidas abiertas sin soporte de pago </t>
  </si>
  <si>
    <t>Partidas abiertas revisadas / Total Partidas abiertas x 100</t>
  </si>
  <si>
    <t>Dirección de Servicios Técnicos</t>
  </si>
  <si>
    <t>Se encuentran como evidencia 7 carpetas correspondientes a los meses de enero a julio de 2021 con un total de 133 archivos relacionados con la "ESTIPULACIÓN TÉCNICA Y CONDICIONES DE SERVICIOS DE ANÁLISIS DE AGUAS COTIZADOS", de igual forma, un archivo Excel con la Lista de partidas individuales de deudores de 2014 a 2021.
Para este corte la actividad se viene realizando y su fecha de finalización es 21/10/2021, por tal razón se encuentra en avance.</t>
  </si>
  <si>
    <t>EDWIN BERMUDEZ / YIMMY MARQUEZ</t>
  </si>
  <si>
    <t xml:space="preserve">EDWIN BERMUDEZ </t>
  </si>
  <si>
    <t xml:space="preserve">3. Reunión con el SIE para determinar partidas abiertas sin soporte de pago para los cuales se prestaron los servicios y para los cuales las cotizaciones no fueron efectivas
4. Documentar y presentar las partidas objeto de depuración ante el comité de sostenibilidad, con el lleno de los requisitos previstos en la Resolución 1225. </t>
  </si>
  <si>
    <t>Se encuentra como evidencia un archivo Word, donde se ubican pantallazos de las 2 reuniones realizadas "Reunión Partidas Abiertas del 1 y 7 de septiembre de 2021". Esta actividad se viene realizando y se encuentra para finalizar el 30/03/2021, razón por la cual está en avance.</t>
  </si>
  <si>
    <t>Acción correctiva:
Definir, documentar e implementar un control mensual para la identificación de partidas abiertas con reporte de estado y acciones al Director de Servicios Técnicos</t>
  </si>
  <si>
    <t>Control realizado / Control Planeado x 100</t>
  </si>
  <si>
    <t>Se encuentra como evidencia un archivo Word, donde se ubican pantallazos de las 2 reuniones realizadas "Reunión Partidas Abiertas del 1 y 7 de septiembre de 2021". 
De igual forma 3 archivos Excel donde se relacionan las partidas abiertas del 2021, el reporte de ventas enero-agosto 2021 y las ventas reales 2019-2021 y estimados 2022. Finalmente 1 archivo Excel donde se relacionan las partidas abiertas del 2021.
Esta actividad se viene realizando y se encuentra para finalizar el 21/05/2022, razón por la cual está en avance. Se recomienda clarificar cuál es el control asociado a las variables del indicador.</t>
  </si>
  <si>
    <t>Revisada la Cuenta No. 2901 Avances y Anticipos Recibidos se establece que se continúan registrando anticipos sin que se evidencie su aplicación. Los saldos al 31 de diciembre de 2020 por $ 41,2 millones de pesos referentes a la subcuenta 2901010300 de “Anticipos Ventas Bienes y Servicios” entre vigencias 2017 – 2018, no registran nuevos movimientos, por lo que se advierte sobre la necesidad de depuración de la cuenta</t>
  </si>
  <si>
    <t>Analizar cuenta a cuenta con cada uno de los involucrados, a través de comunicación virtual o presencial de venta de agua en carrotanque, con el fin de determinar cuales están vigentes y cuales pueden presentarse al comité de sostenibilidad contable.</t>
  </si>
  <si>
    <t>Numero de cuentas a depurar / Numero total de cuentas con anticipos ha revisar</t>
  </si>
  <si>
    <t>Dirección Apoyo Comercial</t>
  </si>
  <si>
    <t xml:space="preserve">Se encuentran como evidencia 3 archivos pdf 3040001-2020-0942 / 1732 / 1733 relacionados con respuestas a solicitudes de órdenes de entrega, y 1 archivo de Excel "Anexo anticipos - apoyo comercial", cuyo contenido hace relación a anticipos y CXC por venta de agua a carrotanque - subcuenta 2901010300 a 31/12/2019 que continúan al 31/07/2020.
Esta actividad se viene realizando y se encuentra para finalizar el 17/06/2021, razón por la cual está en avance. </t>
  </si>
  <si>
    <t>Realizar informe periódico de la gestión ha realizar para la depuración del Consorcio Interventoría Zona 3</t>
  </si>
  <si>
    <t>No hay evidencia en el FileServer, lo cual es coherente con el autocontrol reportado.</t>
  </si>
  <si>
    <t>Falta de controles claros y documentados para el manejo de devoluciones por compartibilidad pensional.</t>
  </si>
  <si>
    <t>Revisar y documentar las partidas de anticipos objeto del hallazgo y determinar las acciones tendientes a la formalización y/o depuración.</t>
  </si>
  <si>
    <t>Mesa de trabajo para la definición = 100</t>
  </si>
  <si>
    <t>Dirección Gestión de Compensaciones</t>
  </si>
  <si>
    <t>Se encuentra como evidencia un pdf "A.M. mesa de trabajo partidas de anticipos 31082021", cuyo contenido es una ayuda de memoria con asunto "Reunión de: Partidas de anticipos Hallazgo Contraloría cuenta - 2901010300 del 31/08/2021". En esta se menciona que se revisa la situación del plan de mejoramiento y se proponen acciones a seguir las cuales quedan pendientes.</t>
  </si>
  <si>
    <t>Generar el registro contable de las dos partidas asociadas a compartibilidad pensional relacionadas en el hallazgo.</t>
  </si>
  <si>
    <t>Registro contable generado = 100</t>
  </si>
  <si>
    <t>No Aplica al corte</t>
  </si>
  <si>
    <t>Documentar controles para el manejo de compartibilidad pensional en el procedimiento NOMINA REGULAR, MESADA PENSIONAL Y PRESTACIONES SOCIALES.</t>
  </si>
  <si>
    <t>Controles documentados en el procedimiento asociado = 100</t>
  </si>
  <si>
    <t>Hallazgo administrativo por sobrestimación en la cuenta contable 2902- Recursos recibidos en administración por valor de $ 2.170 millones de pesos correspondientes a convenios que ya fueron terminados y liquidados pero cuyo saldo se reflejan al cierre de la vigencia 2020</t>
  </si>
  <si>
    <t xml:space="preserve">Convenio 09-2013 suscrito con el IDU $ 2.000.200
Convenio 797-2014 suscrito con el FDL SUBA $ 1.700-000
Falta de seguimiento y reporte de la ejecución del convenio, teniendo en cuenta que aun subsisten obligaciones pendientes para las partes que en el caso del Convenio del IDU corresponden a un tercero y para el Convenio 797-2014 se encuentran en curso 4 procesos de expropiación mediante los cuales se espera adquirir los predios requeridos en el Convenio . </t>
  </si>
  <si>
    <t>Realizar las actuaciones pertinentes con el fin de cumplir las obligaciones en la adquisición predial, es decir en ambos convenios existen saldos, lo que hace necesario continuar con las actuaciones administrativas y judiciales.</t>
  </si>
  <si>
    <t>Informe cuatrimestral Realizado / Informe cuatrimestral Planeado * 100</t>
  </si>
  <si>
    <t>Para el periodo de seguimiento se evidencia informe de las acciones administrativas adelantadas para los convenios 009-2013 y 797-2014 con corte al 31 de agosto de 2021 y actividades a seguir para el próximo cuatrimestre.</t>
  </si>
  <si>
    <t>Debido a que un contrato derivado del Convenio Interadministrativo 9-07-30100-570-2010 presentó un incumplimiento, que requirió interponer por parte de la EAAB una demanda al contratista, actualmente en curso sin fallo final, no ha sido posible realizar la depuración del saldo no pagado del contrato, a pesar de haberse terminado el convenio y que del mismo se tramitará el informe de liquidación respectivo.</t>
  </si>
  <si>
    <t>Presentar reporte de la página web de la rama judicial y/o del apoderado EAAB del avance de la demanda interpuesta por la EAAB, y a su resultado final, con el fin de acatar el fallo y sanear el saldo bien sea con su pago o depuración contable.</t>
  </si>
  <si>
    <t>Se evidencia pantallazo de consulta realizada el 31 de agosto de 2021, correspondiente al proceso 11001334306120190016300, radicado en el Juzgado 61 Administrativo de Bogotá.
En el pantallazo se refleja que entre el 19 de mayo y el 18 de junio de 2021, el juzgado ha recibido y solicitado información respecto al proceso, continua en trámite.
El saldo será depurado una vez se emita el fallo por parte del respectivo juzgado.</t>
  </si>
  <si>
    <t xml:space="preserve">Debido a que el Convenio Interadministrativo 9-07-30500-804-2019 en el año 2020 se encontraba en ejecución hasta septiembre de 2020, los pagos del mismo se terminaron de realizar en octubre de 2020 y posteriormente entró a liquidación, el valor definitivo a devolver a Fondiger se obtiene en el proceso de liquidación del Convenio, y así poder efectuar las devoluciones de recursos no comprometidos y saldo de la ejecución del Convenio. </t>
  </si>
  <si>
    <t>Presentar informe periódico de la gestión para la devolución de los recursos a FONDIGER</t>
  </si>
  <si>
    <t>De acuerdo con la evidencia reportada el convenio 804-2019 se encuentra terminado.
Acorde a lo reportado por el responsable este se encuentra en etapa de liquidación, y que en el mes de septiembre se efectuará la devolución de los recursos.</t>
  </si>
  <si>
    <t>Hallazgo administrativo por incertidumbre en la Cuenta - 290303 – Depósitos Judiciales por valor de $23,1 millones de pesos</t>
  </si>
  <si>
    <t>Debilidades en la Clasificación de las cuentas</t>
  </si>
  <si>
    <t>Realizar mesas de trabajo con el área de contabilidad con el fin de determinar la ruta a seguir dado a que se dependen de varios factores internos y externos para su ajuste.</t>
  </si>
  <si>
    <t>Mesa de trabajo realizada / Mesas de trabajo programada</t>
  </si>
  <si>
    <t>Gerencia Corporativa de Sistema Maestro - DBR
Gerencia Financiera</t>
  </si>
  <si>
    <t>En el proceso de seguimiento realizado por el equipo auditor de la OCIG, no se encontró evidencia de acciones realizadas por el área responsable. En tal consideración la actividad se califica pendiente por iniciar.</t>
  </si>
  <si>
    <t>Dada la antigüedad de la partida en la cuenta contable 2903030000 - Depósitos recibidos terceros - Depósitos Judiciales, por valor de $1.231.959, no se ha podido identificar el acreedor ni los soportes de la transacción.</t>
  </si>
  <si>
    <t>Se presentará al Comité de Sostenibilidad Contable para su depuración.</t>
  </si>
  <si>
    <t>Aprobación de Comité de Sostenibilidad Contable / Presentación al Comité de Sostenibilidad Contable.</t>
  </si>
  <si>
    <t>El equipo auditor observó el archivo presentado por el área,  acta No. 70 del Comité de Sostenibilidad Contable de 01 junio de 2021, en la cual se presenta a consideración del Comité la depuración de 1.231.959 correspondientes al saldo de la subcuenta 2903030000; sin embargo se observa que el saldo referenciado en el hallazgo es de 23,1 millones; razón por la cual queda en avance y dado que no se ha cumplido con la fecha estipulada.</t>
  </si>
  <si>
    <t>Hallazgo administrativo por sobreestimación en la cuenta - 2903040100 - Depósitos sobre Contratos por valor de $403,6 millones de pesos</t>
  </si>
  <si>
    <t>Debilidad en los controles internos establecidos, y en el seguimiento a los procesos contractuales, ocasionando sobreestimación de la cuenta por $403,6
millones de pesos, lo que afecta la razonabilidad de la cifra.</t>
  </si>
  <si>
    <t>Realizar la gestión y seguimiento periódico para la depuración de los saldos de las subcuentas 2903040100 de los 20 contratos auditados; 426-2003, 627-2004, 784-2004, 807-2004, 631-2004, 502-2005, 848-2005, 697-2006, 308-2006, 400-2007, 842-2007, 221-2008, 1030-2008, 442-2009,751-2010, 828-2010, 639-2011, 1580-2013, 1584-2013 y 1531-2013.</t>
  </si>
  <si>
    <t>Informe SAP retegarantía</t>
  </si>
  <si>
    <t xml:space="preserve">Direcciones Apoyo Técnico 
Direcciones Acued. y Alcant. Zonas 1/2/4/5 </t>
  </si>
  <si>
    <t>Acorde con la evidencia reportada, se verifica la siguiente gestión con respecto a la depuración de saldos de los 20 contratos:
828-2021 el día 4 de agosto la Dirección de Contabilidad aprueba depuración.
627-2004, 631-2004, 502-2005, 848-2005, 697-2006, 308-2006, 400-2007, 842-2007 y 1030-2008 se solicitaron documentos para consolidación y envió a la Dirección de Contabilidad.
784-2004, 807-2004, 221-2008, 1580-2013, 1584-2013 y 1531-2013  se radicaron documentos en la Dirección de Contabilidad para ser presentados en Comité de Saneamiento Contable para su depuración.
426-2003 y 751-2010 no se tiene dato del contrato ni del supervisor respecto a la depuración de los saldos, sin avance.
442-2009 y 639-2011 pendiente reporte de la supervisión respecto a la depuración de los saldos, sin avance.</t>
  </si>
  <si>
    <t>3.3.1.20</t>
  </si>
  <si>
    <t>Hallazgo administrativo por diferencias en los saldos recíprocos presentados por la EAAB ESP frente a lo reportando por las entidades reciprocas</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</si>
  <si>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</si>
  <si>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</si>
  <si>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xml:space="preserve"> # Comunicaciones enviadas a las Gerencias/ # Comunicaciones recibidas de las Entidades</t>
  </si>
  <si>
    <t>La actividad iniciará el 01 de octubre de 2021</t>
  </si>
  <si>
    <t xml:space="preserve">Realizar mesas de trabajo cuando lo requieran las Entidades, una vez enviado el reporte trimestral de las operaciones reciprocas, para identificar las diferencias en los saldos recíprocos. </t>
  </si>
  <si>
    <t xml:space="preserve">Enviar trimestralmente comunicación a las Entidades del Orden Nacional y Distrital, informándoles el detalle de las cuentas contrato y los valores reportados por la EAAB - ESP. ante la CGN. </t>
  </si>
  <si>
    <t xml:space="preserve">Remitir trimestralmente a las diferentes Gerencias de la Empresa, el reporte de las diferencias en saldos recíprocos informados por la CGN y por el Distrito, para su correspondiente validación y conciliación con las Entidades reportadas. </t>
  </si>
  <si>
    <t>#Reportes enviados a Gerencias para conciliación de las diferencias saldos recíprocos trimestrales/#Reportes recibidos por parte de la CGN-Distrito trimestrales sobre diferencias en saldos recíprocos</t>
  </si>
  <si>
    <t>Conciliar trimestralmente con las Entidades del Orden Nacional y Distrital las diferencias en saldos recíprocos informadas por la Dirección de Contabilidad.</t>
  </si>
  <si>
    <t># de conciliaciones trimestrales efectuadas con las Entidades del orden Nacional y Distrital/ # diferencias en saldos recíprocos informadas trimestralmente por la Dirección de Contabilidad .</t>
  </si>
  <si>
    <t>Áreas generadoras de información contable</t>
  </si>
  <si>
    <t>Control Interno Contable</t>
  </si>
  <si>
    <t>3.3.2.1</t>
  </si>
  <si>
    <t>Hallazgo administrativo por inadecuada utilización de subcuenta o código en la imputación contable de los intereses de mora ocasionados en el pago extemporáneo de multa sancionada por la Superintendencia de Servicios Públicos</t>
  </si>
  <si>
    <t>Presupuestalmente la Empresa no tiene identificado el rubro a donde se deben apropiar los recursos para el pago de los intereses de mora ocasionados en el pago extemporáneo de multas, por silencios administrativos positivos, sancionadas por la Superintendencia de Servicios Públicos. Estructuralmente y dentro del sistema de información SAP, esto conlleva a que el pago no haya afectado la subcuenta o código en la imputación contable de los citados intereses de mora.</t>
  </si>
  <si>
    <t>Gestionar la solicitud de la creación de posición presupuestaria en SAP para el pago de intereses de mora ocasionados en el pago extemporáneo de multas sancionadas por la Superintendencia de Servicios y gestionar apropiación de recursos en el correspondiente rubro.</t>
  </si>
  <si>
    <t>Creación posición presupuestaria</t>
  </si>
  <si>
    <t xml:space="preserve">Acorde a la evidencia reportada, se verifica que la Dirección de Apoyo Comercial en el mes de abril solicitó a la Dirección de Presupuesto la creación de un rubro para el pago de interés por multas por silencios administrativos (memorando 3040001-2021-692), y en el mes de junio solicitó a la Dirección de Planeación y Control rentabilidad, costos y gastos la modificación presupuestal para el pago de los intereses mencionados. Es importante indicar que las gestiones realizadas fueron ejecutadas con anterioridad a la fecha de inicio programada para esta actividad.
Dado que la evidencia se encuentra fuera del periodo de ejecución de la actividad fecha inicio, no es válida para soportar la gestión en el marco del compromiso de la EAAB-ESP, teniendo en cuenta que la información del hallazgo fue emitida en el mes de julio de 2021. </t>
  </si>
  <si>
    <t>3.3.2.2</t>
  </si>
  <si>
    <t>Hallazgo administrativo por extemporaneidad en el cargue de la información contable al Sistema de Vigilancia y Control Fiscal-SIVICOF</t>
  </si>
  <si>
    <t>La Empresa ha informado en el formato CBN-0906 Notas a los estados financieros, que no contaba con las notas, dado que éstas debían ser debidamente revisadas y validadas por la Auditoría Externa y que, a esa fecha, aún no terminaba sus labores de revisión de la información financiera. Adicionalmente, tampoco han sido presentados y aprobados ante la Junta Directiva de la EAAB - ESP.</t>
  </si>
  <si>
    <t>Se transmitirán al Sistema de Vigilancia y Control Fiscal-SIVICOF en el formato CBN-0906, las Notas a los Estados Financieros Preliminares, teniendo en cuenta que, para la fecha establecida de transmisión del reporte, estas Notas se encuentran en proceso de revisión por parte de la Auditoría Externa y pendientes de aprobación por parte de la Junta Directiva de la EAAB-ESP.</t>
  </si>
  <si>
    <t>Reporte Preliminar enviado/Reporte requerido</t>
  </si>
  <si>
    <t>La actividad no aplica para el corte, ya que tiene programada la fecha de inicio en febrero de 2022</t>
  </si>
  <si>
    <t>3.3.4.1</t>
  </si>
  <si>
    <t>Hallazgo administrativo por debilidades en el proceso de planeación y programación de los recursos</t>
  </si>
  <si>
    <t>Alto número de modificaciones presupuestales, representado en 29 resoluciones ordinarias y 28 resoluciones extraordinarias</t>
  </si>
  <si>
    <t>Realizar un análisis de las modificaciones presupuestales tramitadas en la vigencia 2020 para identificar áreas de origen, tipo de modificación y rubros afectados.</t>
  </si>
  <si>
    <t>Documento de análisis</t>
  </si>
  <si>
    <t>Planeación y Control de Inversiones
Planeación y Control de Rentabilidad, Gastos y Costos</t>
  </si>
  <si>
    <t>Gastos y Costos: Se elaboró documento "Modificaciones PCyC corte julio 21-2021" con el análisis de las modificaciones tramitadas en la vigencia.
Inversiones: Se elaboró el reporte en el cual se muestran las modificaciones presupuestales tramitadas en la vigencia 2020 para identificar áreas de origen, tipo de modificación y rubros afectados.</t>
  </si>
  <si>
    <t>Se evidencia documento Excel denominado "Modificaciones PCyC corte julio 21-2021", el cual contiene el análisis de las modificaciones presupuestales tramitadas en la vigencia objeto del hallazgo.</t>
  </si>
  <si>
    <t>Presentar el análisis realizado a las modificaciones presupuestales tramitadas en las mesas de trabajo que se realizan para la planificación de recursos para la vigencia 2022, haciendo énfasis en los conceptos que presentaron mayor reprogramación, con el fin de identificar posibles causas y minimizar número de modificaciones que se puedan presentar en el presupuesto a programar para la vigencia 2022.</t>
  </si>
  <si>
    <t>Mesas realizadas / Mesas programadas</t>
  </si>
  <si>
    <t xml:space="preserve">Se evidencian diez achivos que contienen el pantallazo de reuniones realizadas con cada Gerencia de titulo sustentación para el presupuesto 2022, sin embargo no se enviedencia soporte docuemental "ayuda de Memoria", que deje registro de los temas tratados </t>
  </si>
  <si>
    <t>3.3.4.2</t>
  </si>
  <si>
    <t>Hallazgo administrativo por baja ejecución presupuestal de ingresos en la vigencia 2020</t>
  </si>
  <si>
    <t>Por principio presupuestal se debe tener un equilibrio en la programación del ingreso y el gasto, al tener un superávit de caja y no requerir desembolsos del crédito se presenta la no ejecución de recaudos en el ingreso para este rubro, sin poderse reducir del presupuesto programado al encontrarse comprometido en el gastos.</t>
  </si>
  <si>
    <t>Realizar mesas de trabajo con la partipación de las áreas Ejecutoras, la Gerencia Corporativa de Planeamiento y Control, la Dirección de Presupuesto y Secretaría General, para replanificar y reprogramar los compromisos de Inversión y las apropiaciones por comprometer en inversión Directa (POAI), con el fin de ajustarlas a la anualidad, conforme a la normatividad vigente.  Lo anterior se llevará a cabo en el proceso de planificación y presupuestación 2022.</t>
  </si>
  <si>
    <t># de mesas de trabajo</t>
  </si>
  <si>
    <t xml:space="preserve">Áreas Ejecutoras
Dirección de Presupuesto
GCPYC
Secretaría General
</t>
  </si>
  <si>
    <t>Se evidencian 3 ayudas de memoria producto de las mesas de trabajo realizadas con las áreas ejecutoras, en donde en el marco del lanzamiento de la Planificación 2022, la Gerencia Financiera junto con la Dirección de Presupuesto socializaron los cambios en la normatividad presupuestal, se observan consignadas las memorias de las sesiones en donde se aclararon las dudas a las áreas relacionadas con la aplicación del Decreto 191 de 2021.
Adicionalmente se observa que la Gerencia Financiera y la Dirección de Presupuesto orientaron las mesas en el nuevo marco normativo presupuestal, principalmente en la planificación y reprogramación de las vigencias futuras y trámites que se deben realizar al respecto, esto en el marco de como lo cita la acción la replanificación y reprogramación de los compromisos de Inversión y las apropiaciones por comprometer en inversión Directa.</t>
  </si>
  <si>
    <t>Presentar las vigencias futuras susceptibles de reprogramación o nuevas a la Junta Directiva, con el fin de ser aprobadas, de acuerdo con la normatividad vigente.</t>
  </si>
  <si>
    <t xml:space="preserve">Acuerdo de Aprobación Junta Directiva </t>
  </si>
  <si>
    <t xml:space="preserve">
Dirección de Presupuesto
Gerencia Corporativa Financiera</t>
  </si>
  <si>
    <t>No aplica para el corte del seguimiento. Sin embargo se observa que parte de los insumos para ejecutar la acción son las mesas de trabajo y las mismas se están realizando.</t>
  </si>
  <si>
    <t>Cargar la información en el sistema SAP aprobada en el Acuerdo expedido en la acción # 2.</t>
  </si>
  <si>
    <t>Cargue Matriz de Programación</t>
  </si>
  <si>
    <t xml:space="preserve">
Dirección de Presupuesto
</t>
  </si>
  <si>
    <t>No aplica para el corte del seguimiento.</t>
  </si>
  <si>
    <t>3.3.4.3</t>
  </si>
  <si>
    <t>Hallazgo administrativo por la baja ejecución de giros en el presupuesto de gastos</t>
  </si>
  <si>
    <t>Afectación al desarrollo de los contratos de bienes y servicios debido a la pandemia de Covid-19, lo cual ocasionó baja ejecución de giros en el presupuesto de gastos.</t>
  </si>
  <si>
    <t>Realizar los giros que están pendientes de la vigencia 2020 para minimizar el saldo y normalizar la ejecución de giros en el presupuesto de gastos.</t>
  </si>
  <si>
    <t>Giros realizados / Giros planeados x 100</t>
  </si>
  <si>
    <t xml:space="preserve">Se evidencia informe de seguimiento de cuentas por pagar para la Gerencia de Tecnología de agosto de 2021, contiene los centros gestores 26200, 26300, 26400 y 26500 y adicionalmente los campos correspondientes a Registros presupuestales, Número de compromiso, Beneficiario, Número contrato, Descripción de centro gestor, Estado contrato. Sep, total, Estado del seguimiento y Seguimiento.
También se observan dos  reportes  sin título, se consultó la  columna titulada  fecha de creación de los documentos  y se  evidencia que corresponden a los meses de enero a agosto de 2021,  contienen  las columnas: Pedido, Número pedido abierto, Nombre, Número contrato, Desc. Material, pos, Ind Iva, Cant. Pedido, Vr/IVA soportando no deducible, Vr. Total Cp, Fec. Creac. PosPre pep. Estos reportes no permiten evidenciar el valor girado, los documentos de giro y  la fecha de giro realizados por la Gerencia de Tecnología. Mediante correo de septiembre 20 de 2021, la gerencia Tecnología hace la claridad del cálculo establecido el cual corresponde al 62%.
</t>
  </si>
  <si>
    <t>Gestionar el cumplimiento de los cronogramas de trabajo para agilizar la entrega de bienes/servicios y los giros de los contratos.</t>
  </si>
  <si>
    <t>Actividades realizadas/ Actividades planeadas x 100</t>
  </si>
  <si>
    <t>Cada una de las áreas de la GT realiza seguimiento a los contratos en ejecución. A fin de generar el debido cumplimiento del  cronograma planteado por cada uno de los supervisores, para la entrega oportuna de bienes/servicios y su correspondiente giro.</t>
  </si>
  <si>
    <t>Se evidencia 5 carpetas que corresponden a las áreas que componen la Gerencia de Tecnología, al se observa  la siguiente información en cada carpeta por Dirección: La Dirección Ingeniería Especializada no contiene evidencia de la acción No. 2. 
La Dirección de Información Técnica y Geográfica contiene carpetas del mes de  julio, agosto y septiembre  donde se observa  presentación Sistema Web para registro automático de información relacionada con obras y diseño  de contratos para el mes, se observan las presentaciones de  arquitectura, diagnóstico, lidar y Ortofoto, SISH, sistema WEB y archivos de Excel con estos nombres.
La Dirección Sistema Información Empresarial evidencia ayudas de memoria del 6 de septiembre  y el 2 de agosto donde se evidencia seguimiento a contratos, listas de asistencia que corresponden a ayuda de memoria y presentación del plan de mejoramiento "Hallazgo adm por la baja ejecución de giros en el presupuesto". 
La Dirección Servicios Informáticos  contiene Actas No. 36, 37 y 38  para los meses de junio, julio y agosto de Seguimiento de Contratos Dirección Servicios Informáticos, en estas actas se evidencia seguimiento a los contratos y la lista de asistentes.
 La Dirección Servicios Técnicos contiene ayudas de memoria de enero a agosto de 2021, donde evidencia el seguimiento a los contratos, se evidencia igualmente,  archivo de cuentas por pagar, lista de asistentes y correos a supervisores.  
No se observa un  cronograma de trabajo con el cual se pudiera cruzar las acciones de seguimiento que presentan las áreas, sin embargo la evidencia aportada por la Dirección Sistema Información Empresarial, Dirección Servicios Informáticos y la Dirección Servicios Técnicos  evidencian fechas y seguimientos en las ayudas de memorias realizadas  a los contratos y otras actividades. No se observó el cálculo del indicador planteado para esta acción.</t>
  </si>
  <si>
    <t>Incluir en las reuniones de Subcomité de Control Interno por Zona el seguimiento periódico de la programación del PAC y los giros.</t>
  </si>
  <si>
    <t>Gerencias de Zona 1 a la 5</t>
  </si>
  <si>
    <t xml:space="preserve">Se evidencia memorando 3010001-2021-1262 de agosto 30 dirigido a los gerentes de zona, apoyo comercial, apoyo técnico, Dirección Gestión Comunitaria, donde se solicita a las áreas establecer compromisos que requieren gestión y control en varios temas en los que incluye el seguimiento a la no programación del PAC (rezago) y seguimiento periódico de la programación del PAC y los giros.
</t>
  </si>
  <si>
    <t>Inventario de cuentas por pagar de la vigencia 2020 a cargo de la Gerencia Corporativa de Gestión Humana y Administrativa a fin de Depurar y pagar.</t>
  </si>
  <si>
    <t>Inventario de cuentas por pagar vigencia 2020 = 100</t>
  </si>
  <si>
    <t>Gerencia Corporativa de Gestión Humana y Administrativa y sus Direcciones</t>
  </si>
  <si>
    <t>Se evidencia inventario de cuentas por pagar del año 2020 correspondiente a 134 registros presupuestales de las áreas que componen  la Gerencia de Gestión Humana por valor de $16.224.003.030</t>
  </si>
  <si>
    <t>Gestionar las cuentas por pagar de la vigencia 2020 a cargo de la Gerencia Corporativa de Gestión Humana y Administrativa</t>
  </si>
  <si>
    <t>Cuentas con saldos 2020 gestionados / saldos a gestionar vigencia 2020</t>
  </si>
  <si>
    <t>Se evidencia inventario de cuentas por pagar del año 2021 correspondiente a 34 registros presupuestales de las áreas que componen la Gerencia Corporativa de Gestión Humana y Administrativa por valor de $2.396.074.203. Se observa el cálculo del indicador que corresponde al 85,23%.</t>
  </si>
  <si>
    <t>Fallas en la formulación precontractual para procesos que ya tienen disponibilidad presupuestal</t>
  </si>
  <si>
    <t>Reuniones de seguimiento a la formulación de proyectos de inversión y funcionamiento interdisciplinario dentro de la GCA</t>
  </si>
  <si>
    <t>Seguimiento a la formulación de proyectos de la GCA / Proyectos madurados</t>
  </si>
  <si>
    <t>Se observa presentación titulada Informe de avance maduración proyectos inversión y funcionamiento 2021 de la Gerencia Ambiental  y acta no. 5 de 2021 del Subcomité de Control Interno donde se evidencia que el tema  correspondiente al  ítem 3.1 corresponde a Proyectos de Maduración, se evidencia el seguimiento a 9 proyectos de inversión.
Frente al cálculo del indicador se indica mediante correo de septiembre 20 de 2021 remitido por la profesional Yuly Andrea Calderón que se realizó 1 seguimiento en comité de área del mes de julio de 2021/2 contratos madurados y suscritos del durante el mes de julio de 2021 (2-02-24200-1099-2021 y 2-02-24300-1113-2021). No se evidencia detalle numérico de este cálculo.</t>
  </si>
  <si>
    <t xml:space="preserve">Seguimiento y sistema de alertas a los procesos de Maduración y posterior ejecución de contratos ya suscritos y en ejecución </t>
  </si>
  <si>
    <t>Seguimiento a los procesos de maduración de proyectos de la GCA / Proyectos suscritos y en ejecución</t>
  </si>
  <si>
    <t>Se observa presentación titulada Comité No. 5 en la que se proyecta, Ejecución 2020 vs proyecc . Giros 2021, PAC vs Giros, Reprogramación PAC de Pagos, Flujo de Giros (PAC), Cuentas Por Pagar; también se observa el Acta No. 05 de 2021 del Subcomité de Control Interno que en el numeral 1 presenta 9 proyectos de maduración. De otra parte, el informe de ejecución presupuestal donde se presenta el detalle de la ejecución del gasto por rubro, la ejecución presupuestal, inversiones y cuentas por pagar. Por último, se observa presentación del estado de los contratos. De esta información se observan los proyectos en maduración y el estado de los contratos, pero no se identifica el cálculo del indicador que consiste en Seguimiento a los procesos de maduración de proyectos de la Gerencia Corporativa Ambiental / Proyectos suscritos y en ejecución.
Mediante correo enviado por la profesional Yuly Calderón de la Gerencia Ambiental, se indica respecto al cálculo del indicador lo siguiente:  Se realizó 1 seguimiento en comité de área del mes de julio de 2021 / proyectos suscritos y ejecución para el periodo de 2021 de la GCA, no se evidencia detalle numérico de este cálculo.  Es importante revisar por parte de las áreas sí estos indicadores se encuentran calculados según el propósito establecido para esta actividad.</t>
  </si>
  <si>
    <t>3.3.4.4</t>
  </si>
  <si>
    <t>Hallazgo administrativo por inadecuada gestión del riesgo</t>
  </si>
  <si>
    <t>Tener una ejecución presupuestal descentralizada ha generado que no se considere por parte de las áreas ejecutoras la identificación y la administración de este posible Riesgo, adicionalmente esta situación se ha visto más como una problemática recurrente más que como un factor de riesgo.</t>
  </si>
  <si>
    <t>Realizar mesas de trabajo con las áreas ejecutoras, con el acompañamiento de la Dirección de Gestión de Calidad y Procesos y la Dirección de Presupuesto para la identificación, valoración y tratamiento del riesgo.</t>
  </si>
  <si>
    <t xml:space="preserve">Áreas Ejecutoras
DGCYP
Dir. Presupuesto
</t>
  </si>
  <si>
    <t>Se evidencia que mediante correo electrónico del lunes 13/09/2021, la Directora de Presupuesto, Dra. Juliana Castro da respuesta de esta actividad informando que no se han realizado las mesas de trabajo debido a que la Dirección de Calidad y Procesos informó sobre  los cambios en la administración de riesgos y programó sesiones de capacitación sobre esta metodología. Sin indicador realizado.</t>
  </si>
  <si>
    <t>Actualizar la matriz de Riesgos de Gestión Financiera con el Riesgo identificado</t>
  </si>
  <si>
    <t># de Riesgos Identificados</t>
  </si>
  <si>
    <t>Se observa correo electrónico de 1 septiembre de 2021 cuyo asunto es:  Material socialización metodología integrada de administración de riesgos EAAB, a través de este  correo se observa el envío de 2 sesiones por parte del Director de Gestión de Calidad y Procesos al profesional Eduardo Rubio de esta dirección, al intentar acceder a estas sesiones se observa que no están habilitadas. Finalmente se evidencia la presentación titulada Integración Gestión de Riesgos, sin fecha. Esta presentación contiene temas como el enfoque, que es el riesgo, riesgos de gestión, ambiental, seguridad de la información, corrupción, principio de acción reacción, estructura del riesgo, gestión del riesgo, valoración sin controles, valoración riesgo residual, tratamiento, monitoreo y revisión.  
Aunque se observan acciones encaminadas al conocimiento de los  de riesgos, en la matriz de riesgos no se evidencian los riesgos actualizados.</t>
  </si>
  <si>
    <t>3.3.4.5</t>
  </si>
  <si>
    <t>Hallazgo administrativo por inadecuada clasificación de las cuentas por pagar vigentes</t>
  </si>
  <si>
    <t>Falta de claridad y detalle en las políticas definidas en el procedimiento MPFF0207P - Gestión y Seguimiento de las CxP Presupuestales</t>
  </si>
  <si>
    <t>Revisar y actualizar el procedimiento MPFF0207P</t>
  </si>
  <si>
    <t># de procedimientos actualizados</t>
  </si>
  <si>
    <t>Se evidencia correo electrónico de la profesional Astrid León de la Dirección de Presupuesto, realizando el envío de la propuesta de actualización del procedimiento cuentas por pagar en los nuevos formatos el 25 de julio de 2021 y la respuesta de la profesional de la misma área el 25 de agosto de 2021, donde anexa el procedimiento en los nuevos formatos.  Se observa finalmente el formato del procedimiento código MPFF0207P V. 3 del 24 de agosto de 2021, en Excel, en este procedimiento se observa el elaborado 24/08/2021, revisado sin fecha  y aprobado sin fecha. También se observa los símbolos de flujo. 
En esta actividad se evidencian acciones encaminadas  a cumplir su actividad.</t>
  </si>
  <si>
    <t>Socializar el procedimiento actualizado MPFF0207P a todas las áreas ejecutoras.</t>
  </si>
  <si>
    <t xml:space="preserve"># procedimientos socializados </t>
  </si>
  <si>
    <t xml:space="preserve">Esta actividad aún no se ha realizado, explican que la realizarán cuando termine la ejecución de la actividad número 1.
</t>
  </si>
  <si>
    <t>3.3.4.6</t>
  </si>
  <si>
    <t>Hallazgo administrativo por saldos en cuentas por pagar menor cuantía vigencia 2020</t>
  </si>
  <si>
    <t>Falta de claridad y detalle en las políticas definidas en el procedimiento MPFF0207P - Gestión y Seguimiento de las CxP Presupuestales para el manejo de los saldos de menor cuantía</t>
  </si>
  <si>
    <t>Revisar y actualizar las políticas del procedimiento MPFF0207P frente a la gestión de los saldos de menor cuantía.</t>
  </si>
  <si>
    <t># procedimientos actualizados</t>
  </si>
  <si>
    <t>No se observa evidencia de esta actividad</t>
  </si>
  <si>
    <t>Revisar y ajustar la definición en el sistema de Información SAP R3 si se requiere.</t>
  </si>
  <si>
    <t># Sistema de Información ajustado</t>
  </si>
  <si>
    <t>No se observa evidencia de esta actividad, explican que esta revisión no se realiza hasta que se revisen las políticas y lineamientos específicos</t>
  </si>
  <si>
    <t>No se observa evidencia de esta actividad, explican que se realiza cuando termine la actividad 1.</t>
  </si>
  <si>
    <t>3.3.4.7</t>
  </si>
  <si>
    <t>Hallazgo administrativo por los recursos no utilizados de vigencias futuras</t>
  </si>
  <si>
    <t>Al cierre de la vigencia 2020, la empresa presenta un saldo sin comprometer de $57.827 millones de pesos, equivalentes al 6,7% del monto total aprobado. Esta situación se presentó por dos contratos que no se pudieron adelantar, porque no se dieron las condiciones requeridas para su trámite.</t>
  </si>
  <si>
    <t>Presentar en Comité Corporativo el informe de compromisos de vigencias futuras aprobadas, para que se sustente por parte de las Gerencias ejecutoras el estado de cada proceso y se pueda tomar decisiones que mejoren la ejecución</t>
  </si>
  <si>
    <t>Número de Informes presentados / número de vigencias futuras aprobadas</t>
  </si>
  <si>
    <t>Se aportó como evidencia el archivo "Ejecución Vigencias Futuras Aprobadas en 2021 a Agosto 30_2021", el cual contiene 215 líneas en su descripción con información como: programa (Funcionamiento, inversión, operación), gerencia, macro, CSHDA, rubro, centro gestor, posición presupuestaria y su descripción, fondo del proyecto, descripción proyecto, el año de aprobación, el año de uso (Ejecución Presupuestal VF), vigencia autorizada 2022 y 2023, autorización Confis, fecha autorización, oficio SDP, valor aprobado, compromisos, saldo sin compromiso, valor CDP. 
El archivo no cuenta con información del estado de las vigencias futuras, tampoco se tiene claro en que momento se presentará al Comité Corporativo y cada cuanto se realizará esta actividad.</t>
  </si>
  <si>
    <t xml:space="preserve">3.1.1.1. </t>
  </si>
  <si>
    <t>HALLAZGO ADMINISTRATIVO POR FALENCIAS A LOS PRINCIPIOS DE PLANEACIÓN Y PUBLICIDAD EN EL PLIEGO DE CONDICIONES DE LAS LICITACIONES ICSM-1262-2018 Y ICSM-1268-2018 PARA LA SUSCRIPCIÓN DE LOS CONTRATOS NÚMEROS 1-01-25100-1455-2018, 1-01-25100-1408-2018, 1-01-25100-1461-2018 Y 1-01-25100-1458-2018</t>
  </si>
  <si>
    <t>No contar con todos los productos y documentos resultado de la consultoría de diseños al momento de iniciar el proceso precontractual de la obra.</t>
  </si>
  <si>
    <t>Remitir por parte de la Secretaría General a los  ordenadores de gasto  un memorando recordando los requisitos de los estudios y documentos previos que deben ser parte del proceso precontractual dispuestos en el manual de contratación y los instrumentos que lo desarrollan.</t>
  </si>
  <si>
    <t>Memorando Interno elaborado  / Memorando Interno planeado * 100%</t>
  </si>
  <si>
    <t>Secretaria General</t>
  </si>
  <si>
    <t xml:space="preserve">3.1.1.2. </t>
  </si>
  <si>
    <t>HALLAZGO  ADMINISTRATIVO CONJUNTA PARA LOS CONTRATOS NÚMEROS.: 1-01-24300-1034-2019, 1-01-25100-1435-2019, 1-01-25100-1436-2019, 1-01-25100-1408-2018, , 1-01-25100-1461-2018, 1-01-25100-1458-2018 Y 1-01-25100-1417-2018, EN RAZÓN A LOS PROCESOS CONTRACTUALES AL TRASLADAR A LAS FIRMAS CONTRATISTAS SELECCIONADAS Y ADJUDICATARIAS DE LOS CONTRATOS EL PROCESO DE SOCIALIZACIÓN DE LAS OBRAS A EJECUTAR, CON LAS COMUNIDADES RESIDENTES EN LAS ZONAS DE INFLUENCIA DE LAS MISMAS COMO A TRAMITAR LOS PLANES DE</t>
  </si>
  <si>
    <t>Consideración de los riesgos de la socialización a las comunidades impactadas con el desarrollo de los proyectos.</t>
  </si>
  <si>
    <t>Fortalecer la matriz de riesgo, incluyendo los  riesgos asociados a socialización de los proyectos con las comunidades del área aferente.</t>
  </si>
  <si>
    <t>Riesgo Incluidos en Matriz Realizada  / Procesos de Alta Impacto  de Corredores Ambientales * 100%</t>
  </si>
  <si>
    <t xml:space="preserve">Gerencia Corporativa Ambiental / Gerencia Corporativa de Sistema Maestro </t>
  </si>
  <si>
    <t>3.2.2.1.</t>
  </si>
  <si>
    <t>HALLAZGO ADMINISTRATIVO CON INCIDENCIA FISCAL EN CUANTÍA DE $16.451.276.800, POR OBRA ABANDONADA POR EL CONTRATISTA, SIN TERMINAR, CON MEDIDAS PREVENTIVAS IMPUESTAS POR AUTORIDAD AMBIENTAL, Y PROCEDIMIENTO ADMINISTRATIVO SANCIONATORIO AMBIENTAL EN CONTRA DE LA EMPRESA DE ACUEDUCTO Y ALCANTARILLADO DE BOGOTÁ EAAB – ESP</t>
  </si>
  <si>
    <t>Terminación del contrato sin lograr cumplir al 100% el objeto contractual, con ocasión del abandono de obra por parte del contratista y las medidas preventivas impuestas por la autoridad ambiental.</t>
  </si>
  <si>
    <t>Realizar los trámites administrativos necesarios  para adelantar la culminación del proyecto.</t>
  </si>
  <si>
    <t>Trámite de solicitud  de contratación radicada  /Trámite de solicitud  de contratación realizada * 100%</t>
  </si>
  <si>
    <t>Gerencia Corporativa de Sistema Maestro / Dirección de Contratación y Compras</t>
  </si>
  <si>
    <t xml:space="preserve">3.2.2.2. </t>
  </si>
  <si>
    <t>HALLAZGO ADMINISTRATIVO CON INCIDENCIA FISCAL EN CUANTÍA DE $3.039.340.940, POR DEFICIENCIA DE LOS PRODUCTOS DE DISEÑO, DE LOS CONTRATOS DE CONSULTORÍA NRO.1-02-25100-0702-2017 Y DE INTERVENTORÍA AL CONTRATO DE DISEÑO NRO. 2-15-25100-706-2017</t>
  </si>
  <si>
    <t>Deficiencias en los diseños producto del contrato de consultoría y en la labor realizada por su interventoría quien  pudo generar alertas tempranas para garantizar la calidad de los productos para el desarrollo normal del proyecto.</t>
  </si>
  <si>
    <t>Ajustar y fortalecer las responsabilidades y controles para interventores en el Manual de Supervisión e Interventoría, procedimientos de la entidad y su respectiva socialización</t>
  </si>
  <si>
    <t>Capacitación del Manual SI Realizada   /Capacitación del Manual SI planeadas * 100%</t>
  </si>
  <si>
    <t>Direccion Gestión de Calidad y Procesos / Gerencia Corporativa del Sistema Maestro</t>
  </si>
  <si>
    <t>3.2.2.3.</t>
  </si>
  <si>
    <t>HALLAZGO ADMINISTRATIVO, POR INCUMPLIMIENTO CONTRACTUAL, CON MEDIDAS PREVENTIVAS IMPUESTAS POR AUTORIDAD AMBIENTAL, Y SIN ACCIONES LEGALES EN CONTRA DEL CONSORCIO JABOQUE, CONTRATO NRO. 1-01-25100-1455-2018, CON RIESGO FISCAL POR INCERTIDUMBRE EN LA TERMINACIÓN DE OBRA Y AMORTIZACIÓN DEL ANTICIPO.</t>
  </si>
  <si>
    <t>No cumplimiento del contratista del objeto contractual al 100%  y agotar los trámites establecidos en el Manual de Contratación y en el contrato con miras a garantizar la terminación del proyecto.</t>
  </si>
  <si>
    <t xml:space="preserve">Radicar la solicitud del inicio de las acciones judiciales a que haya lugar por el presunto incumpliendo del Contrato de obra No. 1-01-25100-1455-2018, ante la Oficina de Representación Judicial y Actuación Administrativa
</t>
  </si>
  <si>
    <t>Memorando radicado / Memorando proyectado</t>
  </si>
  <si>
    <t xml:space="preserve">3.2.2.5. </t>
  </si>
  <si>
    <t>HALLAZGO ADMINISTRATIVO CON PRESUNTA INCIDENCIA DISCIPLINARIA POR DEFICIENCIA EN LA PLANEACIÓN, CONTRATACIÓN DE OBRAS SIN PERMISOS, MADURACIÓN DE DISEÑOS EN CONCORDANCIA CON POLÍTICAS DEL PLAN DE GESTIÓN DE CALIDAD DE LA EAAB CONTRATO DE OBRA NO. CONTRATO NRO. 1-01-24300-1034-2019</t>
  </si>
  <si>
    <t xml:space="preserve">Dificultades en la articulación entre la SDA y EAAB-ESP, frente a la solicitud de ocupación de cauce  </t>
  </si>
  <si>
    <t>Realizar seguimiento e impulsar los tramites ante la autoridad ambiental correspondiente, especialmente SDA, en comité de área, de los proyectos que desarrolle la EAAB-ESP</t>
  </si>
  <si>
    <t xml:space="preserve">10 actas de comité de área / 6 comunicaciones programadas </t>
  </si>
  <si>
    <t>RODRIGO MILLAN</t>
  </si>
  <si>
    <t>3.2.2.6.</t>
  </si>
  <si>
    <t>HALLAZGO ADMINISTRATIVO POR DEFICIENCIA EN PLANEACIÓN, INTERVENCIONES SIN ESTUDIOS TÉCNICOS PREVIOS COMPLETOS, INICIO DE OBRAS SIN LICENCIAS DE CONSTRUCCIÓN, PERMISOS DE OCUPACIÓN DEL CAUCE (POC), PERMISOS SILVICULTURAL Y MADURACIÓN DE DISEÑOS EN CONCORDANCIA CON POLÍTICAS DEL PLAN DE GESTIÓN DE CALIDAD DE LA EAAB EN LOS CONTRATOS DE OBRA DE CORREDORES AMBIENTALES HUMEDAL CÓRDOBA NO. CONTRATOS NROS. 1-01-24300-1034-2019, 1-01-25100-1435-2019 (GRUPO 1 - SECTOR 2), 1-01-25100-1436-2019(GRUPO 2 - S</t>
  </si>
  <si>
    <t xml:space="preserve">No contar con los permisos requeridos para la ejecución de la obra, al momento del inicio de la etapa precontractual de los procesos de invitación pública que generaron la suscripción de los contratos de obra para el desarrollo de los proyectos </t>
  </si>
  <si>
    <t>Remitir por parte de la Secretaría General  a los ordenadores de gasto un memorando recordando los requisitos de los estudios y documentos previos que deben ser parte del proceso precontractual dispuestos en el manual de contratación y los instrumentos que lo desarrollan.</t>
  </si>
  <si>
    <t>No hay una exigencia normativa que limite el tiempo de duración del trámite de un permiso de ocupación de cauce por parte de la autoridad ambiental</t>
  </si>
  <si>
    <t>Realizar seguimiento e impulsar los tramites ante la correspondiente autoridad ambiental, especialmente la SDA, en comité de área, de los proyectos que desarrolle la  EAAB-ESP</t>
  </si>
  <si>
    <t xml:space="preserve">10 ayudas de memoria del comité de área / 6 comunicaciones programadas </t>
  </si>
  <si>
    <t xml:space="preserve">3.2.2.7. </t>
  </si>
  <si>
    <t>HALLAZGO ADMINISTRATIVO CON PRESUNTA INCIDENCIA DISCIPLINARIA POR DEFICIENCIA EN LA PLANEACIÓN, ESTUDIOS Y DISEÑOS DEL AULA AMBIENTAL, PRODUCTO DEL CONTRATO DE OBRA NRO. 1-01-25100-1435-2019</t>
  </si>
  <si>
    <t xml:space="preserve">Hecho sobreviniente a la etapa de diseño que afectó la ejecución normal del contrato de obra </t>
  </si>
  <si>
    <t>3.2.2.8.</t>
  </si>
  <si>
    <t>HALLAZGO ADMINISTRATIVO POR NO ESTABLECER EN EL CONTRATO LA DESIGNACIÓN DE INTERVENTORÍA COMO EL SEÑALAMIENTO GENERAL DE LAS ACTIVIDADES QUE LA INTERVENTORÍA DEL CONTRATO VA EJECUTAR A NOMBRE Y EN REPRESENTACIÓN DE LA EAAB ESP, DURANTE EL TÉRMINO DE VIGENCIA DEL CONTRATO, INCLUIDA LA EJECUCIÓN, TERMINACIÓN Y LIQUIDACIÓN</t>
  </si>
  <si>
    <t>Definición de las responsabilidades de la supervisión y/o la interventoría, de conformidad con lo establecido en el Manual de Interventoría y Supervisión</t>
  </si>
  <si>
    <t>Memorando de la Gerencia Corporativa de Sistema Maestro, dirigido a las direcciones con el fin de recordar  las responsabilidades establecidas en Manual de Supervisión e Interventoría a los contratistas en la reunión previa de inicio de los contratos de interventoría.</t>
  </si>
  <si>
    <t>Memorando radicado   /Memorando proyectado * 100%</t>
  </si>
  <si>
    <t xml:space="preserve">3.2.3.1 </t>
  </si>
  <si>
    <t>HALLAZGO ADMINISTRATIVO POR INCUMPLIMIENTO DEL PLAZO ESTABLECIDO EN EL PLAN ANUAL DE AUDITORÍA</t>
  </si>
  <si>
    <t>No se había presentado un caso similar, en el que la salud de un auditor afectará la continuidad del ejercicio auditor, más aún cuando es un perfil con conocimiento técnico específico que impide que otro auditor le dé continuidad a la labor, motivo por el cual en los procedimientos no se contempla esta situación.</t>
  </si>
  <si>
    <t>Incluir en los procedimientos de la Oficina de Control Interno y Gestión que apliquen, cómo proceder en caso de presentarse la necesidad de la suspensión de una auditoría o seguimiento.</t>
  </si>
  <si>
    <t>(Procedimiento modificado / procedimiento a modificar) *100</t>
  </si>
  <si>
    <t xml:space="preserve">3.2.3.2. </t>
  </si>
  <si>
    <t>HALLAZGO ADMINISTRATIVO POR BAJA EJECUCIÓN DE GIROS EN EL MACROPROYECTO 0081- CONSTRUCCIÓN DE CORREDORES AMBIENTALES EN EL ÁREA DE COBERTURA DE LA EMPRESA DE ACUEDUCTO Y ALCANTARILLADO DE BOGOTÁ</t>
  </si>
  <si>
    <t>La baja ejecución de los giros se debe principalmente a la emergencia sanitaria por el COVID-19, lo cual ocasionó que los giros y el avance físico no lograran las metas proyectadas.</t>
  </si>
  <si>
    <t>Programar seguimientos mensuales a las vigencias de la ejecución presupuestal de los contratos pertenecientes al macroproyecto 0081 con el fin de dar alertas tempranas con acciones correctivas que permitan el cumplimiento de las metas financieras programadas.</t>
  </si>
  <si>
    <t>Ayuda de memoria del seguimiento  mensual realizado / Ayuda de memoria del seguimiento Programado * 100</t>
  </si>
  <si>
    <t>Gerencia Corporativa del Sistema Maestro</t>
  </si>
  <si>
    <t>RESTAURACIÓN</t>
  </si>
  <si>
    <t>Compromiso</t>
  </si>
  <si>
    <t>Actividades</t>
  </si>
  <si>
    <t>Recursos necesarios</t>
  </si>
  <si>
    <t>Fecha de inicio</t>
  </si>
  <si>
    <t>Fecha final</t>
  </si>
  <si>
    <t>Fecha final (se da por aprobada la solicitud de ajustes presentada en mayo)</t>
  </si>
  <si>
    <t>Avances</t>
  </si>
  <si>
    <t>OBSERVACIONES OCIG 
30.08.2020</t>
  </si>
  <si>
    <t>SEG. ENTIDAD 31/12/2020</t>
  </si>
  <si>
    <t>OBSERVACIONES OCIG 
31.12.2020</t>
  </si>
  <si>
    <t>AUDITOR</t>
  </si>
  <si>
    <t>ESTADO FINAL OCIG 31/12/2020</t>
  </si>
  <si>
    <t>SEG. ENTIDAD 30/04/2021</t>
  </si>
  <si>
    <t>OBSERVACIONES OCIG 
30/04/2021</t>
  </si>
  <si>
    <t>ESTADO FINAL OCIG 30/04/2021</t>
  </si>
  <si>
    <t>SEG. ENTIDAD 30/08/2021</t>
  </si>
  <si>
    <t>OBSERVACIONES OCIG 
30/08/2021</t>
  </si>
  <si>
    <t>ESTADO FINAL OCIG 30/08/2021</t>
  </si>
  <si>
    <t xml:space="preserve">Seguimiento y monitoreo a las acciones de Restauración </t>
  </si>
  <si>
    <t>Visitas a los predios en la zona de intervención de Chingaza coincidente entre el proyecto páramos y el PMA para levantar diagnóstico de la restauración a partir de la información registrada en la ficha técnica y lo evidenciado en campo.</t>
  </si>
  <si>
    <t xml:space="preserve">Fichas técnicas de restauración
Personal  
Vehículos 
Comisiones
</t>
  </si>
  <si>
    <t>Se lograron las reuniones con todos los Alcaldes de los Municipios participantes, algunas en modo virtual; pero consiguiendo el objetivo de evidenciar la inversión realizada en restauración en cada Municipio y las acciones de sostenibilidad asociadas a sus planes de desarrollo. Se están realizando mesas técnicas con las Secretarías de Ambiente y planeación de cada Municipio a fin de identificar los predios a visitar.</t>
  </si>
  <si>
    <r>
      <rPr>
        <b/>
        <u/>
        <sz val="8"/>
        <color indexed="8"/>
        <rFont val="Arial"/>
        <family val="2"/>
      </rPr>
      <t>Actividad en Desarrollo.</t>
    </r>
    <r>
      <rPr>
        <sz val="8"/>
        <color indexed="8"/>
        <rFont val="Arial"/>
        <family val="2"/>
      </rPr>
      <t xml:space="preserve"> En los soportes  presentados por el área se pueden evidenciar las reuniones adelantadas con los municipios donde se tratan entre otros temas la socialización del proyecto paramos, las inquietudes de los municipios y los compromisos planteados en dichas reuniones.
Es importante anotar que mediante oficio 1020001-S- 210670 - 2020, del 31 de agosto se solicitó, en el marco de la emergencia sanitaria una prorroga para esta acción hasta el 31 de marzo de 2021.</t>
    </r>
  </si>
  <si>
    <r>
      <rPr>
        <b/>
        <sz val="8"/>
        <color indexed="8"/>
        <rFont val="Arial"/>
        <family val="2"/>
      </rPr>
      <t>S-2020-210670 Fecha ajustada 31Mar21</t>
    </r>
    <r>
      <rPr>
        <sz val="8"/>
        <color theme="1"/>
        <rFont val="Arial"/>
        <family val="2"/>
      </rPr>
      <t xml:space="preserve"> - Dada la  imposibilidad de visitas a los predios por Pandemia, se decidió avanzar con la  verificación con shapes de hectáreas de restauración. Dir.Abastecimiento se encuentra en revisión de las áreas intervenidas con acciones del PMA, con el objeto de cruzar con la intervención de Páramos y reportar los avances allí logrados con recursos propios</t>
    </r>
  </si>
  <si>
    <r>
      <t xml:space="preserve">18/01/2021 OCIG: </t>
    </r>
    <r>
      <rPr>
        <sz val="8"/>
        <color theme="1"/>
        <rFont val="Arial"/>
        <family val="2"/>
      </rPr>
      <t xml:space="preserve">Informan a través de correos las actividades de verificación cartográfica, con el propósito de identificar las áreas intervenidas y determinar las hectáreas restauradas. Informan solicitud de prórroga hasta el 31 de marzo de 2021 con memorando S-2020-210670. El producto de la acción es el diagnóstico de la restauración, con base en la ficha técnica e información de campo. Se tiene en cuenta la comunicación mediante correo electrónico del 20/01/2021 de la Secretaría Distrital De Planeación, sobre la causa de las acciones sin cierre. Estado Final: Acción en ejecución. </t>
    </r>
  </si>
  <si>
    <t>Cumplida. Se conformó un equipo interdisciplinario de la Dirección de Gestión Ambiental del Sistema Hídrdico, quienes durante el mes de febrero realizaron visitas de seguimiento estableciendoel diagnóstico de la restauración y las recomendaciones del plan de acción</t>
  </si>
  <si>
    <t>Se evidencia un informe detallado metodologico de la restauración de marzo de 2020 e Informe de visitas técnicas de seguimiento del proceso de restauración de mayo de 2021, asi como base de datos de restauración y actividades desarrolladas. Se levantó diagnóstico de la restauración.</t>
  </si>
  <si>
    <t>Se verificó el cumplimiento de la actividad con corte a 30 de abril de 2021</t>
  </si>
  <si>
    <t>Visita de seguimiento a los viveros</t>
  </si>
  <si>
    <t>Plan de viveros vigente
Revisión Material de capacitación
Personal  
Vehículos 
Comisiones</t>
  </si>
  <si>
    <t>En el marco de las reunión con los Acaldes y sus equipos técnicos se verificó con ellos el  funcionamiento y sostenibilidad  de los  viveros de San Juanito, Nemocón, Sopó, Guasca, Fómeque y Junín. Se requiere acompañamiento técnico al vivero del Calvario</t>
  </si>
  <si>
    <r>
      <rPr>
        <b/>
        <u/>
        <sz val="8"/>
        <color indexed="8"/>
        <rFont val="Arial"/>
        <family val="2"/>
      </rPr>
      <t>Actividad en Desarrollo</t>
    </r>
    <r>
      <rPr>
        <sz val="8"/>
        <color indexed="8"/>
        <rFont val="Arial"/>
        <family val="2"/>
      </rPr>
      <t>. En los soportes  presentados por el área se pueden evidenciar las reuniones adelantadas con los municipios donde se tratan entre otros temas lo relacionado con los viveros y la importancia en esos municipios.
Es importante anotar que mediante oficio 1020001-S- 210670 - 2020, del 31 de agosto se solicitó, en el marco de la emergencia sanitaria una prorroga para esta acción hasta el 31 de marzo de 2021.</t>
    </r>
  </si>
  <si>
    <r>
      <t xml:space="preserve">S-2020-210670 Fecha ajustada 31Mar21 -Cumplida. </t>
    </r>
    <r>
      <rPr>
        <sz val="8"/>
        <color theme="1"/>
        <rFont val="Arial"/>
        <family val="2"/>
      </rPr>
      <t xml:space="preserve">Se realizó  con el  equipo técnico a través de un recorrido diagnostico para los viveros que dejó en funcionamiento el proyecto. Se concluye que todos los viveros están en capacidad de producir material vegetal nativo con potencial para procesos de restauración y arborización en la ciudad de Bogotá. </t>
    </r>
  </si>
  <si>
    <r>
      <rPr>
        <b/>
        <sz val="8"/>
        <color theme="1"/>
        <rFont val="Arial"/>
        <family val="2"/>
      </rPr>
      <t>18/01/2021</t>
    </r>
    <r>
      <rPr>
        <sz val="8"/>
        <color theme="1"/>
        <rFont val="Arial"/>
        <family val="2"/>
      </rPr>
      <t xml:space="preserve"> </t>
    </r>
    <r>
      <rPr>
        <b/>
        <sz val="8"/>
        <color theme="1"/>
        <rFont val="Arial"/>
        <family val="2"/>
      </rPr>
      <t>OCIG:</t>
    </r>
    <r>
      <rPr>
        <sz val="8"/>
        <color theme="1"/>
        <rFont val="Arial"/>
        <family val="2"/>
      </rPr>
      <t xml:space="preserve"> Se evidenció lista de asistencia del 02/12/2020 al vivero de F, y la Calera, también EL 25/11/2020 al de Junín, el 09/12/2020 a los viveros de Sesquile, Nemocón y Sopó, se anexo informe:” INFORME TÉCNICO Y VISITA DE SEGUIMIENTO ESTADO INSTALACIONES Y ESTADO FÍSICO Y SANITARIO DE MATERIAL VEGETAL –VIVERO JUNÍN, FOMEQUE, LA CALERA, SOPÓ Y SESQUILÉ”, con VoBo  de la Dirección de Gestión Ambiental del Sistema Hídrico, en el mismo se resumen las actividades y conclusiones de las visitas realizadas. Estado Final: Acción cumplida. </t>
    </r>
  </si>
  <si>
    <t>Se verificó el cumplimiento de la actividad con corte a 31 de diciembre de 2020</t>
  </si>
  <si>
    <t>Plan de capacitaciones y talleres de refuerzo para la sostenibilidad de las acciones</t>
  </si>
  <si>
    <t xml:space="preserve">
Material de capacitación
Personal 
Vehículos 
Comisiones</t>
  </si>
  <si>
    <t xml:space="preserve">Reuniones con todos los Alcaldes de los Municipios participantes </t>
  </si>
  <si>
    <r>
      <rPr>
        <b/>
        <sz val="8"/>
        <color indexed="8"/>
        <rFont val="Arial"/>
        <family val="2"/>
      </rPr>
      <t>Pendiente por iniciar.-</t>
    </r>
    <r>
      <rPr>
        <sz val="8"/>
        <color indexed="8"/>
        <rFont val="Arial"/>
        <family val="2"/>
      </rPr>
      <t xml:space="preserve"> Es importante anotar que mediante oficio 1020001-S- 210670 - 2020, del 31 de agosto se solicitó, en el marco de la emergencia sanitaria una prorroga para esta acción y se planteo como  fecha de finalización el  31 de julio de 2021.
</t>
    </r>
  </si>
  <si>
    <r>
      <rPr>
        <b/>
        <sz val="8"/>
        <color indexed="8"/>
        <rFont val="Arial"/>
        <family val="2"/>
      </rPr>
      <t>S-2020-210670 Fecha ajustada 31Jul21</t>
    </r>
    <r>
      <rPr>
        <sz val="8"/>
        <color theme="1"/>
        <rFont val="Arial"/>
        <family val="2"/>
      </rPr>
      <t xml:space="preserve"> - A partir del diagnóstico realizado en 2020 se procederá a la elaboración del plan</t>
    </r>
  </si>
  <si>
    <r>
      <rPr>
        <b/>
        <sz val="8"/>
        <color theme="1"/>
        <rFont val="Arial"/>
        <family val="2"/>
      </rPr>
      <t>18/01/2021 OCIG:</t>
    </r>
    <r>
      <rPr>
        <sz val="8"/>
        <color theme="1"/>
        <rFont val="Arial"/>
        <family val="2"/>
      </rPr>
      <t xml:space="preserve"> Informan solicitud de prórroga hasta el 31 de Julio de 2021 con memorando S-2020-210670. De acuerdo con el diagnostico, se espera un plan el cual incluye el tema de capacitación. Se tiene en cuenta la comunicación mediante correo electrónico del 20/01/2021 de la Secretaría Distrital De Planeación, sobre la causa de las acciones sin cierre. Estado Final: Acción pendiente por iniciar</t>
    </r>
  </si>
  <si>
    <t>Avance. Informe para el  fortalecimiento para la sostenibilidad de las acciones para ser enviado a las Alcaldías de los municipios como herramienta para las acciones dentro de sus PDD</t>
  </si>
  <si>
    <t>No se evidencia Plan de capacitaciones y talleres de refuerzo para la sostenibilidad de las acciones</t>
  </si>
  <si>
    <t>Cumplida. Se realizaron reuniones con todos los Alcaldes de los Municipios participantes y fueron socializados los resultados para las acciones de sostenibilidad de la inversión realizada tanto en restauración como en Viveros</t>
  </si>
  <si>
    <t xml:space="preserve">Se suministra evidencia del proceso de socialización Proyecto Páramos entre EAAB y las alcaldías de La Calera, Nemocon, Sesquile, Sopo, Ubaque, Guasca, Junín, Fomeque San Juanito El calvario, Tausa, Choachí. Presentación Nemocon y Sopo y soportes de asistencia.
En las ayudas de memoria se registra los compromisos tanto de la fase 1 como fase 2.
Plan de Capacitación ACUEDUCTOS VEREDALES 2020 y 2021
documentos de consulta, capacitación y guía, los cuales conformaran la biblioteca digital para cada uno de los acueductos veredales:
- Agua Potable Para Todos – Ministerio de Ambiente y Desarrollo Sostenible
- Cartilla Agua, Salud y Vida – Ministerio de Ambiente y Desarrollo Sostenible
- Cartilla estatutos – Ministerio de Ambiente y Desarrollo Sostenible
- Cartilla Facilitador – Ministerio de Ambiente y Desarrollo Sostenible
- Cartilla Líderes Comunitarios – Ministerio de Ambiente y Desarrollo Sostenible
- Cartilla Nuestra Empresa – Ministerio de Ambiente y Desarrollo Sostenible
- Cartilla para colorear – Ministerio de Ambiente y Desarrollo Sostenible
- Cartilla Uso Eficiente y Ahorro de Agua – Ministerio de Ambiente y Desarrollo Sostenible
- Recomendaciones para el Uso Eficiente y Ahorro del Agua – Ministerio de Ambiente y Desarrollo Sostenible
- Calidad del agua _ Curso Básico Control de Calidad de Agua – SENA – Min. Desarrollo Económico
- Cartilla Fontanería Rural1 – Ministerio de Ambiente – USAID (Agencia de los EEUU)
- Cartilla-1.-Agua-y-Salud1 – Ministerio de Ambiente – USAID (Agencia de los EEUU)
- Operación acueducto y alcantarillado - SENA – Min. Desarrollo Económico 
Observación del equipo auditor: En el análisis de la información no se establece si el plan de capacitación se cumplió en su totalidad o hay actividades pendientes. Tampoco se evidencia información de los talleres de refuerzo para la sostenibilidad de las acciones. </t>
  </si>
  <si>
    <t xml:space="preserve"> GUSTAVO TURRIAGO / CARLOS TELLEZ</t>
  </si>
  <si>
    <t>Minga de resiembra y mantenimiento</t>
  </si>
  <si>
    <t>Personal 
Transporte
Refrigerios</t>
  </si>
  <si>
    <t>Por iniciar</t>
  </si>
  <si>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30 de septiembre de 2021.</t>
    </r>
  </si>
  <si>
    <r>
      <rPr>
        <b/>
        <sz val="8"/>
        <color indexed="8"/>
        <rFont val="Arial"/>
        <family val="2"/>
      </rPr>
      <t xml:space="preserve">S-2020-210670 Fecha ajustada 30Sept21 - </t>
    </r>
    <r>
      <rPr>
        <sz val="8"/>
        <color theme="1"/>
        <rFont val="Arial"/>
        <family val="2"/>
      </rPr>
      <t>Por iniciar</t>
    </r>
  </si>
  <si>
    <r>
      <rPr>
        <b/>
        <sz val="8"/>
        <color theme="1"/>
        <rFont val="Arial"/>
        <family val="2"/>
      </rPr>
      <t>18/01/2021 OCIG</t>
    </r>
    <r>
      <rPr>
        <sz val="8"/>
        <color theme="1"/>
        <rFont val="Arial"/>
        <family val="2"/>
      </rPr>
      <t>: Informan solicitud de prórroga hasta el 30 de septiembre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</si>
  <si>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t>Sin avance hasta tanto no se coordinen acciones con las Alcadías</t>
  </si>
  <si>
    <t>No se evidencia</t>
  </si>
  <si>
    <t>En las reuniones realizadas se ha solicitado acompañamiento a los planes y programas establecidos en los PDD municipales, aprobados en el primer semestre de 2021, y cuya ejecución se estima para el primer semestre de 2022. Por lo anterior se solicitará a la CGR aplazamiento de la fecha de esta actividad para el 31 de marzo de 2022 (oficio en revisión y firma de GG 03Sept21)</t>
  </si>
  <si>
    <t>Solicitud de aplazamiento de la actividad a la Contraloría General de la República y solicitud de ajuste al cronograma. Sin embargo no se presentó el cronograma propuesto y la aceptación por parte de la Contraloría.</t>
  </si>
  <si>
    <t>Seguimiento a las recomendaciones implementadas</t>
  </si>
  <si>
    <t>Fichas de recolección de información
Personal 
Vehículos 
Comisiones</t>
  </si>
  <si>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15 de diciembre de 2021.</t>
    </r>
  </si>
  <si>
    <r>
      <rPr>
        <b/>
        <sz val="8"/>
        <color indexed="8"/>
        <rFont val="Arial"/>
        <family val="2"/>
      </rPr>
      <t xml:space="preserve">S-2020-210670 Fecha ajustada 15Dic21 - </t>
    </r>
    <r>
      <rPr>
        <sz val="8"/>
        <color theme="1"/>
        <rFont val="Arial"/>
        <family val="2"/>
      </rPr>
      <t>Por iniciar</t>
    </r>
  </si>
  <si>
    <r>
      <rPr>
        <b/>
        <sz val="8"/>
        <color theme="1"/>
        <rFont val="Arial"/>
        <family val="2"/>
      </rPr>
      <t>18/01/2021 OCIG:</t>
    </r>
    <r>
      <rPr>
        <sz val="8"/>
        <color theme="1"/>
        <rFont val="Arial"/>
        <family val="2"/>
      </rPr>
      <t xml:space="preserve"> Informan solicitud de prórroga hasta el hasta el 15 de diciembre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</si>
  <si>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t>Sin avance.</t>
  </si>
  <si>
    <t>Se evidencia seguimiento a las acciones implementadas a través del informe de visitas técnicas a los procesos de restauración en el marco del proyecto Corredor de Conservación</t>
  </si>
  <si>
    <t>Realizadas las mingas de resiembra y mantenimiento se realizará seguimiento a las acciones implementadas. Por lo anterior, también se está solicitando a la CGR cambio en la fecha de esta actividad de seguimiento para junio22</t>
  </si>
  <si>
    <t>ACUEDUCTOS VEREDALES</t>
  </si>
  <si>
    <t>OBSERVACIONES GCA</t>
  </si>
  <si>
    <t>OBSERVACIONES OCIG 
32.12.2020</t>
  </si>
  <si>
    <t xml:space="preserve">Seguimiento, monitoreo y fortalecimiento a las organizaciones comunitarias que administran los acueductos veredales </t>
  </si>
  <si>
    <t>Reunión con los Alcaldes de la administración entrante para socializar los proyectos ejecutados en sus Municipios a través del proyecto Páramos y de los acuerdos firmados que dan cuenta de las acciones necesarias para el funcionamiento de los acueductos veredales</t>
  </si>
  <si>
    <t>Oficio a los Alcaldes de Guasca, Junín, San Juanito y La Calera
Personal
Vehículos
Comisiones</t>
  </si>
  <si>
    <t>Se lograron las reuniones con todos los Alcaldes de los Municipios participantes, algunas en modo virtual; pero consiguiendo el objetivo de evidenciar la inversión realizada en los Acueductos de los municipios de La Calera, San Juanito, Guasca y Junín. Se realizaron mesas técnicas con los Municipios de San Juanito y la Calera y se cuenta con el diagnóstico de los Acueductos de San Juanito y el plan de acción para el mejoramiento</t>
  </si>
  <si>
    <r>
      <rPr>
        <b/>
        <sz val="8"/>
        <color indexed="8"/>
        <rFont val="Arial"/>
        <family val="2"/>
      </rPr>
      <t>S-2020-210670 Fecha ajustada 31Mar21</t>
    </r>
    <r>
      <rPr>
        <sz val="8"/>
        <color theme="1"/>
        <rFont val="Arial"/>
        <family val="2"/>
      </rPr>
      <t xml:space="preserve"> -Cumplida.  Se realizaron reuniones con todos los Alcaldes de los Municipios que participaron en el proyecto y se establecieron en actas los compromisos de sostenibilidad de las acciones</t>
    </r>
  </si>
  <si>
    <t xml:space="preserve">De acuerdo con la reunión realizada con la Ingeniera Ángela María Gaitán Chaparro (14-01-2021) virtualmente, se nos informó que se autorizaron las prórrogas solicitadas por la Gerencia Ambiental a la CGR y se concluyeron las reuniones pendientes con los alcaldes en donde se definieron las acciones y proyectos a ejecutar. en tal sentido la OCIG considera que se encuentra cumplida la actividad. </t>
  </si>
  <si>
    <t>EDUARDO PINTO / IVÁN HERNÁNDEZ</t>
  </si>
  <si>
    <t>Reunión con las asociaciones de acueductos responsables de la administración y manejo</t>
  </si>
  <si>
    <t xml:space="preserve">Acuerdos vigentes 
Actas de entrega de los acueductos
Personal  
Vehículos 
Comisiones
</t>
  </si>
  <si>
    <t xml:space="preserve">Se realizaron reuniones con la Asociación de acueductos del Municipio de San Juanito Veredas San Luis del Plan y San Luis de Toledo. Se concertaron acciones a realizar. Sin embargo debido a las medidas de aislamiento no se han logrado concertar las reuniones con las demás asociaciones </t>
  </si>
  <si>
    <r>
      <rPr>
        <b/>
        <u/>
        <sz val="8"/>
        <color indexed="8"/>
        <rFont val="Arial"/>
        <family val="2"/>
      </rPr>
      <t>Actividad en Desarrollo.</t>
    </r>
    <r>
      <rPr>
        <sz val="8"/>
        <color indexed="8"/>
        <rFont val="Arial"/>
        <family val="2"/>
      </rPr>
      <t xml:space="preserve"> En los soportes  presentados por el área se pueden evidenciar las reuniones adelantadas con las asociaciones de acueducto veredales.
Es importante anotar que mediante oficio 1020001-S- 210670 - 2020, del 31 de agosto se solicitó, en el marco de la emergencia sanitaria una prorroga para esta acción hasta el 31 de marzo de 2021.</t>
    </r>
  </si>
  <si>
    <r>
      <rPr>
        <b/>
        <sz val="8"/>
        <color indexed="8"/>
        <rFont val="Arial"/>
        <family val="2"/>
      </rPr>
      <t>S-2020-210670 Fecha ajustada 31Mar21 -Cumplida</t>
    </r>
    <r>
      <rPr>
        <sz val="8"/>
        <color theme="1"/>
        <rFont val="Arial"/>
        <family val="2"/>
      </rPr>
      <t>. Se realizaron reuniones con las asociaciones de los acueductos:
San Luis del Plan
San Luis de Toledo
El Manzano
Junia Alta
Junia Baja</t>
    </r>
  </si>
  <si>
    <t>Se observa  un informe de  actividades realizadas en los acueductos de San Juanito y San Luis del Plan en octubre 20 de 2020. Igualmente se reúnen con la Asociación de Acueducto veredal de San Luis del Plan y se tratan temas relacionados informó  las dificultades que se vienen presentando con el acueducto veredal d durante el primer semestre del 2020.  En consecuencia y  basados en las  evidencias de las reuniones realizadas en el primer semestre del 2020 se da cumplimiento a la presente actividad. 14-01-2021.</t>
  </si>
  <si>
    <t>Asistencia Técnica y Plan de capacitaciones y talleres de refuerzo para el mantenimiento de los acueductos</t>
  </si>
  <si>
    <t xml:space="preserve">Acueductos del municipio de La Calera: Teniendo en cuenta el estado de los acueductos veredales que utilizan las aguas de las quebradas La Chucua (Acueducto veredal El Manzano) se definió el apoyo en la obtención de la concesión de aguas ante la Car Cundinamarca, dado que la Secretaría de Salud de Cundinamarca -SSC- expidió la autorización sanitaria.
A la presente fecha se cuenta con el Auto No. 476 del 8 de mayo de 2020 de la CAR Cundinamarca, a través del cual se programa visita técnica para el mes de julio de 2020, en el marco del trámite de concesión de aguas. 
El 5 de agosto de 2020 se realizó reunión con la Alcaldía de la Calera particularmente con la Secretaría de Planeación y la Secretaría de Ambiente y Desarrollo Rural en la cual se revisó en detalle las obras de fortalecimiento de los Acueductos del Manzano, Junia Alta y Junia Baja frente al diagnostico de la administración actual. De lo anterior actualmente se está formulando el plan de fortalecimiento a desarrollar con la Dirección de Abastecimiento y las acciones establecidas en el Plan de Desarrollo de La Calera. 
Acueductos del municipio de San Juanito y El Calvario: Se realizó mesa técnica con las Alcaldías de Fomeque, San Juanito y el Calvario durante los meses de junio y julio de 2020 en el Municipio de San Juanito y con visita a los acueductos donde se levantó el diagnóstico de los mismos y se traza el plan de acción con la Dirección de abastecimiento que se desarrollará durante los días 29, 30 y 31 de agosto. 
</t>
  </si>
  <si>
    <r>
      <rPr>
        <b/>
        <u/>
        <sz val="8"/>
        <color indexed="8"/>
        <rFont val="Arial"/>
        <family val="2"/>
      </rPr>
      <t>Actividad en Desarrollo.</t>
    </r>
    <r>
      <rPr>
        <sz val="8"/>
        <color indexed="8"/>
        <rFont val="Arial"/>
        <family val="2"/>
      </rPr>
      <t xml:space="preserve"> En los soportes  presentados por el área se pueden evidenciar las reuniones adelantadas  con las diferentes entidades.
Es importante anotar que mediante oficio 1020001-S- 210670 - 2020, del 31 de agosto se solicitó, en el marco de la emergencia sanitaria una prorroga para esta acción hasta el 31 de julio de 2021.</t>
    </r>
  </si>
  <si>
    <r>
      <rPr>
        <b/>
        <sz val="8"/>
        <color indexed="8"/>
        <rFont val="Arial"/>
        <family val="2"/>
      </rPr>
      <t>S-2020-210670 Fecha ajustada 31Jul21</t>
    </r>
    <r>
      <rPr>
        <sz val="8"/>
        <color theme="1"/>
        <rFont val="Arial"/>
        <family val="2"/>
      </rPr>
      <t>-Avance. Se cuenta con el plan de capacitaciones y se realizaron talleres de refuerzo para el mantenimiento y administración de los acueductos comunitarios. Se requiere el acompañamiento técnico por parte de la Dirección de Abastecimiento para el acueducto Junia baja en la  Calera</t>
    </r>
  </si>
  <si>
    <t>La OCIG, evidencia un plan de capacitación de acueductos veredales, realizado en noviembre de 2020 , en el cual se definieron  las  actividades de capacitación a ejecutar. Igualmente se observan diez (10) cartillas  con temas relacionados con los acueductos veredales.. asistencia técnica, mantenimiento, Fontanería, etc.</t>
  </si>
  <si>
    <t>Actualmente se está trabajando de forma coordinada el plan de capacitaciones con Gestión Comunitaria. Respecto a la Asistencia Técnica la misma hará parte del informe de entrega a las Alcaldías para la acciones necesarias por parte de sus secretarías de obras públicas</t>
  </si>
  <si>
    <t xml:space="preserve">Revisados los soportes presentados por el area involucrada a corte de 30 abril de 2021 se puede evidenciar el plan de capacitaciones de acueductos veredales y 12 cartillas sobre fontaneria,agua salud y vida, lideres comunitarios,etc. Revisadas las evidencias de la ejecucion de esta actividad No encontramos documentos  que soporten las capacitaciones realizadas en el cuatrimestre enero a abril de 2021. La OCIG recomienda que el area responsable cargue en el servidor la informacion de la ejecuion de las actividades propuestas en las fechas definidas para tal fin.  </t>
  </si>
  <si>
    <t>Cumplida. El plan fue socializado con todas las Alcaldías y sus secretarías de obras públicas de los municipios participantes con el objeto de incluir dentro de los proyectos de obras públicas de cada Municipio la sostenibilidad de estas inversiones</t>
  </si>
  <si>
    <t>Seguimiento OCIG 20-09-2021. Se evidenció un plan de capacitación de acueductos veredales y doce (12) cartillas en las que se relacionan temas de (agua potable para todos, cartilla de fontanería rural, cartilla facilitador. Etc.). También se observa una reunión por teams con la alcaldía de Choachi, el 02-07-2021, reunión con la alcaldía de Janín el 30-06-2021, reunión con la alcaldía de Sopo, el 02-07-2021, entre otras. En total se realizaron actividades con 12 alcaldías.</t>
  </si>
  <si>
    <t xml:space="preserve">
Fichas de recolección de información
Personal 
Vehículos 
Comisiones</t>
  </si>
  <si>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2 de diciembre de 2021.</t>
    </r>
  </si>
  <si>
    <t xml:space="preserve">Consecuencia de la reunión virtual realizada con la funcionaria de la Gerencia Ambiental , se informo a la OCIG que a pesar de la autorización de la prorroga que otorgaron para la ejecución de la presente actividad a fecha de seguimiento (31-12-2021 ),  No se ha iniciado la ejecución de estas actividades por estar en desarrollo las anteriores. Concluidas las mismas se procederá a adelantar el seguimiento a las recomendaciones implementadas. </t>
  </si>
  <si>
    <t>Sin avance</t>
  </si>
  <si>
    <t>La OCIG, en en su proceso de seguimiento reviso los documentos soporte que reporto el area y no existen evidencias  del inicio de esta accion. De acuerdo con oficio reportado se solicito porroga para ejecucion de esta actividad hasta el 02-12-2021.</t>
  </si>
  <si>
    <t>Se solicitará a la CGR cambiar la fecha de seguimiento para el 30 de junio de 2022</t>
  </si>
  <si>
    <t>De acuerdo con la revisión adelantada por el equipo auditor  el  área responsable de ejecutar la acción relacionada, no presenta evidencias ni soportes documentales de la solicitud de prórroga autorizada por la CGR.</t>
  </si>
  <si>
    <t>PLATAFORMA DE INFORMACIÓN</t>
  </si>
  <si>
    <t>Implementar el aplicativo en ambiente productivo, con acceso vía internet y con servicio de aporte de información por parte de los usuarios</t>
  </si>
  <si>
    <t>Habilitar los servidores necesarios para la implementación y despliegue del aplicativo</t>
  </si>
  <si>
    <t xml:space="preserve">Personal
Reserva presupuestal </t>
  </si>
  <si>
    <t xml:space="preserve">cumplida </t>
  </si>
  <si>
    <t xml:space="preserve">Se dispusieron las siguientes máquinas para la aplicación:  Acuebremenapl (servidor aplicación)
Acuebremendb (servidor sharepoint), según las especificaciones del fabricante.
Actividad cumplida. </t>
  </si>
  <si>
    <r>
      <rPr>
        <b/>
        <u/>
        <sz val="8"/>
        <color indexed="8"/>
        <rFont val="Arial"/>
        <family val="2"/>
      </rPr>
      <t>Actividad cumplida</t>
    </r>
    <r>
      <rPr>
        <sz val="8"/>
        <color indexed="8"/>
        <rFont val="Arial"/>
        <family val="2"/>
      </rPr>
      <t xml:space="preserve">
Se suministra evidencia de BMC_Remedy sobre los servidores Acuebremenapl y Acuebremendb están asignados a la aplicación Páramo</t>
    </r>
  </si>
  <si>
    <t>Cumplida</t>
  </si>
  <si>
    <t>Se verificó el cumplimiento de la actividad con corte a 31 de agosto de 2020</t>
  </si>
  <si>
    <t xml:space="preserve">Compra de licenciamiento requerido Windows Server SQL Server Sharepoint </t>
  </si>
  <si>
    <t>Reserva presupuestal</t>
  </si>
  <si>
    <t>Se cuenta con licencia sharepoint 2013, y SQL 2012/2016</t>
  </si>
  <si>
    <r>
      <rPr>
        <b/>
        <u/>
        <sz val="8"/>
        <color indexed="8"/>
        <rFont val="Arial"/>
        <family val="2"/>
      </rPr>
      <t>Actividad cumplida</t>
    </r>
    <r>
      <rPr>
        <sz val="8"/>
        <color indexed="8"/>
        <rFont val="Arial"/>
        <family val="2"/>
      </rPr>
      <t xml:space="preserve">
Se suministra evidencia del licenciamiento de software asignado a los servidores Acuebremenapl y Acuebremendb que soportan la funcionalidad de la aplicación Páramo</t>
    </r>
  </si>
  <si>
    <t>Plan de capacitaciones sobre el uso de la herramienta a funcionarios de planta</t>
  </si>
  <si>
    <t xml:space="preserve">Personal </t>
  </si>
  <si>
    <t>En ejecución</t>
  </si>
  <si>
    <r>
      <rPr>
        <b/>
        <u/>
        <sz val="8"/>
        <color indexed="8"/>
        <rFont val="Arial"/>
        <family val="2"/>
      </rPr>
      <t xml:space="preserve">Actividad vencida
</t>
    </r>
    <r>
      <rPr>
        <sz val="8"/>
        <color indexed="8"/>
        <rFont val="Arial"/>
        <family val="2"/>
      </rPr>
      <t>Se suministra evidencia de la asistencia a la capacitación de 4 funcionarios de la EAAB-ESP del día 15/04/2019.
Se suministra evidencia de la agenda realizada en la capacitación general del proyecto EAB Paramos. 
No obstante, esta pendiente la capacitación de los usuarios finales. Se indica que se buscaran escenarios virtuales para llevar a cabo las capacitaciones.</t>
    </r>
  </si>
  <si>
    <t>Cumplida. Se realizó capacitación sobre el manejo y uso de la plataforma el día 3 de noviembre Personal DGASH</t>
  </si>
  <si>
    <r>
      <rPr>
        <b/>
        <u/>
        <sz val="8"/>
        <color indexed="8"/>
        <rFont val="Arial"/>
        <family val="2"/>
      </rPr>
      <t>Actividad cumplida</t>
    </r>
    <r>
      <rPr>
        <sz val="8"/>
        <color indexed="8"/>
        <rFont val="Arial"/>
        <family val="2"/>
      </rPr>
      <t xml:space="preserve">
Se suministra evidencia de la capacitación realizada a los usuarios finales de la aplicación Páramo</t>
    </r>
  </si>
  <si>
    <t>LUZ MARINA GUTIÉRREZ / CARLOS GUZMÁN</t>
  </si>
  <si>
    <t>Implementación y despliegue del aplicativo en modo productivo</t>
  </si>
  <si>
    <t>Personal</t>
  </si>
  <si>
    <t xml:space="preserve">El aplicativo se encuentra en modo productivo
Actualmente se realiza seguimiento al cargue de la información relacionada con el proyecto Páramos ejecutado por la EAAB-ESP. </t>
  </si>
  <si>
    <r>
      <rPr>
        <b/>
        <u/>
        <sz val="8"/>
        <color indexed="8"/>
        <rFont val="Arial"/>
        <family val="2"/>
      </rPr>
      <t>Actividad cumplida</t>
    </r>
    <r>
      <rPr>
        <sz val="8"/>
        <color indexed="8"/>
        <rFont val="Arial"/>
        <family val="2"/>
      </rPr>
      <t xml:space="preserve">
Se suministra evidencia del cambio número CRQ000001019636 con el que se pasa la aplicación de paramos a producción.</t>
    </r>
  </si>
  <si>
    <t xml:space="preserve">Cumplida.  Actualmente se realiza seguimiento al cargue de la información relacionada con el proyecto Páramos ejecutado por la EAAB-ESP. </t>
  </si>
  <si>
    <t>Seguimiento a la información registrada en el aplicativo (diligenciar formularios y cargue masivo)</t>
  </si>
  <si>
    <t xml:space="preserve">Los funcionarios que recibieron la capacitación en el uso de la herramienta (Walter Romero y María Fernanda García) programaran con el apoyo de la Dirección de tecnología las réplicas  de capacitación para el equipo de la  GCA una vez se encuentre cargada toda la información.  Se buscarán escenarios virtuales a través de los cuales se puedan llevar a cabo las  capacitaciones en mención. </t>
  </si>
  <si>
    <r>
      <rPr>
        <b/>
        <u/>
        <sz val="8"/>
        <color indexed="8"/>
        <rFont val="Arial"/>
        <family val="2"/>
      </rPr>
      <t>Actividad cumplida</t>
    </r>
    <r>
      <rPr>
        <sz val="8"/>
        <color indexed="8"/>
        <rFont val="Arial"/>
        <family val="2"/>
      </rPr>
      <t xml:space="preserve">
Se suministra la evidencia de las plantillas elaboradas para realizar el cargue masivo de información. Así mismo, se suministra el soporte de la actividad del cargue masivo que se llevó a cabo el día 31 de julio 2020.
</t>
    </r>
  </si>
  <si>
    <t>Cumplida. Formularios diligenciados</t>
  </si>
  <si>
    <t>SEG. ENTIDAD 06/12/2021</t>
  </si>
  <si>
    <t>OBSERVACIONES OCIG 
 06/12/2021</t>
  </si>
  <si>
    <t>ESTADO FINAL OCIG  06/12/2021</t>
  </si>
  <si>
    <t>Se verificó el cumplimiento de la actividad con corte a 30 de agosto de 2021</t>
  </si>
  <si>
    <t>0 SISTEMA GENERAL DE PARTICIPACIONES - SGP</t>
  </si>
  <si>
    <t>FORMULARIO CON INFORMACIÓN</t>
  </si>
  <si>
    <t>JUSTIFICACIÓN</t>
  </si>
  <si>
    <t>MODALIDAD DE REGISTRO</t>
  </si>
  <si>
    <t>CÓD HALL</t>
  </si>
  <si>
    <t>DESCRIPCIÓN DEL HALLAZGO</t>
  </si>
  <si>
    <t>ACCIÓN DE MEJORA</t>
  </si>
  <si>
    <t xml:space="preserve">ACTIVIDADES </t>
  </si>
  <si>
    <t>ACTIVIDADES / UNIDAD DE MEDIDA</t>
  </si>
  <si>
    <t>ACTIVIDADES / CANTIDADES UNIDAD DE MEDIDA</t>
  </si>
  <si>
    <t>FECHA DE INICIO</t>
  </si>
  <si>
    <t>FECHA FIN</t>
  </si>
  <si>
    <t>ACTIVIDADES / PLAZO EN SEMANAS</t>
  </si>
  <si>
    <t>ACTIVIDADES / AVANCE FÍSICO DE EJECUCIÓN</t>
  </si>
  <si>
    <t>OBSERVACIONES</t>
  </si>
  <si>
    <t>OBSERVACIONES OCIG
30.08.2020</t>
  </si>
  <si>
    <t>ESTADO FINAL OCIG
30.08.2020</t>
  </si>
  <si>
    <t>OBSERVACIONES OCIG
31.12.2020</t>
  </si>
  <si>
    <t>ESTADO FINAL OCIG
31.12.2020</t>
  </si>
  <si>
    <t>OBSERVACIONES OCIG
30.04.2021</t>
  </si>
  <si>
    <t>ESTADO FINAL OCIG
30.04.2021</t>
  </si>
  <si>
    <t>OBSERVACIONES OCIG
30.08.2021</t>
  </si>
  <si>
    <t>ESTADO FINAL OCIG
30.08.2021</t>
  </si>
  <si>
    <t>FILA_1</t>
  </si>
  <si>
    <t>1 SI</t>
  </si>
  <si>
    <t/>
  </si>
  <si>
    <t xml:space="preserve">1 SUSCRIPCIÓN DEL PLAN DE MEJORAMIENTO </t>
  </si>
  <si>
    <t>O1</t>
  </si>
  <si>
    <t xml:space="preserve">Modificación que no surtió trámite ante la instancia del SGR </t>
  </si>
  <si>
    <t xml:space="preserve">Redistribución de costos de actividades </t>
  </si>
  <si>
    <t xml:space="preserve">Aunque la modificación se realizó antes del Acuerdo 45 de 2017 y antes de esa fecha no se encontraba establecido el trámite para modificación de redistribución de recursos, en adelante se seguirá lo establecido en la reglamentación vigente. </t>
  </si>
  <si>
    <t>Verificación permanente de la reglamentación y ajustes del Sistema General de Regalías</t>
  </si>
  <si>
    <t>Informe</t>
  </si>
  <si>
    <t>Verificación permanente de la reglamentación y ajustes del Sistema General de Regalías: Aunque el proyecto se encuentra  en su fase de cierre y liquidación se consulta constantemente la reglamentación para el cierre particularmente en lo relativo a la circular 25 para el  cierre de proyectos. se realizan consultas permanentes con la asesora del DNP para el proyecto Nancy Velásquez. Se realiza seguimiento por parte de la SDP trimestralmente</t>
  </si>
  <si>
    <t>En Desarrollo
El área informa que es una actividad permanente la consulta de normatividad relacionada con los recursos de regalías.
Hay un correo electrónico de seguimiento pero aún está en revisión por parte del DNP. Adjuntan  correo  y el acta de reunión dónde se trataron los temas</t>
  </si>
  <si>
    <t>En Avance</t>
  </si>
  <si>
    <t>Oficio de consulta al DNP oficina jurídica para proceso de terminación del contrato</t>
  </si>
  <si>
    <t>El área informa que la consulta de la normatividad de la reglamentación y ajustes del Sistema General de Regalías es una actividad permanente. Se evidencia el oficio 2410001- S-2020-328600 del 7 de diciembre de 2020 remitido a la Subdirección de Control y Vigilancia Dirección de Regalías del Departamento Nacional de Planeación (DNP), en el cual se realiza la consulta sobre la  terminación Proyecto BPIN 2012000050008, así como el correo de envío de fecha 9 de diciembre de 2020, a la fecha de seguimiento la Gerencia Corporativa Ambiental informa que no han dado respuesta, por lo que la actividad sigue en avance hasta tanto no se realice la terminación del proyecto.</t>
  </si>
  <si>
    <t xml:space="preserve">Actividad permanente. Se recibió respuesta del DNP el 20 de enero de 2021  con la cual se tramitó la resolución de icorporación y se mantienen en ejecución el proyecto. Se realiza consulta a la SDH respecto a la devolución de los recursos no ejecutados por temas de sanciones y multas. </t>
  </si>
  <si>
    <t>Se evidenció el oficio 2410001- S-2020-328600 del 07/12/2020 y correo del 09/12/2020 con el cual la Gerencia Corporativa Ambiental solicita al DNP orientación para el cierre del proyecto 2012000050008, de forma tal que no  se supere el limite de los 6 meses para la liquidación. 
Se evidenció correo del DNP a la EAAB del 05/01/2021 y el oficio del 20 de enero de 2021 consecutivo 20214440021591 con el cual se da respuesta al requerimiento de la Gerencia Corporativa Ambiental y se informan los requisitos para el cierre del proyecto CONSERVACIÓN RESTAURACION Y USO SOSTENIBLE DE SERVICIOS ECOSISTEMICOS ENTRE LOS PARAMOS DE GUERRERO, CHINGAZA, SUMAPAZ, LOS CERROS ORIENTALES DE BOGOTA Y SU AREA DE INFLUENCIA”, con estado de “Contratado en Ejecución”, el cual registra  avance físico del 99.77% y financiero del 98.84%. Adicinal informan que corresponde a la EAAB como ejecutora cumplir los requisitos legales y expedir el acto administrativo para cierre del proyecto, así como registrarlo en GESPROY.
Se evidencia la Resolución 0298 de 31/03/2021 "Por medio de la cual se incorporan al capítulo indpendiente del presupuesto del sistema general de regalias de la EAAB-ESP para el bienio 2021-2022 los compromisos pendientes de pago originados en el cierre del bienio 2019-2020". 
Se evidencia oficio de la Secretaria Distrital de Hacienda a la EAAB en el que informan que el saldo de la cuenta maestra del proyecto BPIN 2012000050008,  por concepto de multas aplicadas a 2 contratistas por atrasos, debe incluirse en el reembolso que realice la empresa de los recursos no utilizados del Sistema General de Regalías
Es importante señalar que la actividad continuará en avance hasta tanto no se realice el cierre del proyecto.</t>
  </si>
  <si>
    <t>Seguimiento trimestral con corte 30 de junio el 9 de julio con la SDP</t>
  </si>
  <si>
    <t>Se evidencia correo del 7 de julio de 2021 dela coordinadora del proyecto de páramos, dirigido a la Secretaria Distrital de Planeación en el cual se informa que para la reunión de seguimiento trimestral se adjunta la ficha de seguimiento, el informe de gerencia del proyecto, y la presentación de seguimiento. Se evidencia el formato M-FO-148 de fecha 9 de julio de 2021 que contiene los datos generales del proyecto "Conservación Restauración y Uso Sostenible de Servicios Ecosistémicos entre los páramos de Guerrero, Chingaza, Sumapaz, los Cerros Orientales de Bogotá y su área de influencia", en el que se informa que el plazo de ejecución es de 86 meses, que la fecha de terminación es 31/12/2020, que el avance físico es del 100% y el avance financiero es del 99%, con un valor total del proyecto por 63.085.166.042 el valor comprometido a la fecha es 62.950.768.731 y el valor pagado a la fecha es de 62.722.516.777, así mismo se informa que el estado del proyecto es contratado en ejecución.
El documento dscribe los avances del proyecto por actividad, encontrando la mayoría de las actividades ejecutadas a excepción de Interventoría que registra programado 1 y ejecuatado 0,82.
La presentación adjunta registra el seguimiento a los proyectos financiados con recursos del Sistema General de Regalías, en la cual se registra que en contratos de obra y consultoría el estado es 45 contratos en total. 44 liquidados, 1 en proceso de liquidación unilateral con laudo arbitral a favor de la EAAB – Jun21.
Interventoría 11 contratos en total. 10 Liquidados y 1 en proceso jurídico por incumplimiento.</t>
  </si>
  <si>
    <t>FILA_2</t>
  </si>
  <si>
    <t>O2</t>
  </si>
  <si>
    <t>Restitución de rendimientos generados por anticipos</t>
  </si>
  <si>
    <t>Restitución consignada en cuenta de la EAAB - ESP</t>
  </si>
  <si>
    <t>Devolución de los rendimientos generados en las fiducias y consignados en la cuenta de la EAAB a la cuenta del Tesoro Nacional</t>
  </si>
  <si>
    <t xml:space="preserve">Oficio a la Gerencia Financiera para la devolución de los rendimientos </t>
  </si>
  <si>
    <t>Soporte de traslado al Tesoro Nacional</t>
  </si>
  <si>
    <t>El reembolso se realizó el 15 de mayo se adjunta soporte</t>
  </si>
  <si>
    <t>Finalizada. 
De acuerdo a correo electrónico del 5 de abril de la Dirección de Tesorería, informa el trimestre del año se dio cumplimiento en los tiempos establecidos por la norma para el giro de los rendimientos al Sistema General de Regalías.</t>
  </si>
  <si>
    <t>FILA_3</t>
  </si>
  <si>
    <t>O3</t>
  </si>
  <si>
    <t>Publicación de contratos en SECOP</t>
  </si>
  <si>
    <t>26 de los  267 contratos no se encuentran publicados en SECOP, no todos los contratos las publicaciones se encuentran incompletas y/o extemporáneas</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</si>
  <si>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</si>
  <si>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</si>
  <si>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</si>
  <si>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 xml:space="preserve">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     </t>
  </si>
  <si>
    <t>Finalizada. 
En el mapa de procesos de la Empresa, proceso Gestión Contractual, subproceso  Gestión Precontractual, se encuentra el procedimiento MPFB0119P - Gestión precontractual invitación pública.</t>
  </si>
  <si>
    <t>Cumplida Anticipadamente</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</si>
  <si>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</si>
  <si>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</si>
  <si>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</si>
  <si>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Finalizada. 
Se evidencia en correo electrónico del 13 de febrero la aprobación de Colombia Compra Eficiente del hipervínculo.</t>
  </si>
  <si>
    <t>Implementación de la herramienta autorizada por Colombia Compra Eficiente</t>
  </si>
  <si>
    <t>Procesos publicados en la herramienta / Procesos que deben publicarse en el período</t>
  </si>
  <si>
    <t>Se aportan las circulares 15 de 18 de febrero de 2020 y circular 16 del 28 de febrero de 2020, se dispuso implementar la herramienta SAP ARIBA para adelantar la gestión precontractual de en las modalidades de Contratación Directa con persona jurídica, e Invitaciones Públicas, Públicas Simplificadas y Acuerdos Marco, respectivamente. Con fundamento en dichas disposiciones a la fecha se están gestionando procesos en la herramienta en las modalidades citadas, inclusive actas de modificación contractual como prórrogas y adiciones, se anexa muestra para el segundo cuatrimestre.</t>
  </si>
  <si>
    <t>Finalizada. A la fecha se están gestionado procesos en la herramienta SAP ARIBA.</t>
  </si>
  <si>
    <t>SEG. ENTIDAD 06.12.2021</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</si>
  <si>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</si>
  <si>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</si>
  <si>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</si>
  <si>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</si>
  <si>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</si>
  <si>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</si>
  <si>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</si>
  <si>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indexed="8"/>
        <rFont val="Tahoma"/>
        <family val="2"/>
      </rPr>
      <t>EMPRESA DE ACUEDUCTO, AGUA Y ALCANTARILLADO DE BOGOTÁ - EAB</t>
    </r>
  </si>
  <si>
    <t>RECOMENDACIONES VEEDURÍA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</si>
  <si>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</si>
  <si>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</si>
  <si>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</si>
  <si>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</si>
  <si>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</si>
  <si>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</si>
  <si>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</si>
  <si>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</si>
  <si>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</si>
  <si>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</si>
  <si>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</si>
  <si>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</si>
  <si>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</si>
  <si>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terminación</t>
  </si>
  <si>
    <t>Detalle de actividades para ejecutar la acción</t>
  </si>
  <si>
    <t>Universo</t>
  </si>
  <si>
    <t>(Número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</si>
  <si>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</si>
  <si>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</si>
  <si>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</si>
  <si>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</si>
  <si>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</si>
  <si>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</si>
  <si>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</si>
  <si>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</si>
  <si>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</si>
  <si>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</si>
  <si>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</si>
  <si>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</si>
  <si>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</si>
  <si>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SEG. ENTIDAD
30.08.2020</t>
  </si>
  <si>
    <t>SEG.OCIG
30.08.2020</t>
  </si>
  <si>
    <t>SEG.OCIG
31.12.2020</t>
  </si>
  <si>
    <t>Auditor</t>
  </si>
  <si>
    <t>SEG.OCIG
30/04/2021</t>
  </si>
  <si>
    <t>SEG.OCIG
30/08/2021</t>
  </si>
  <si>
    <t>201950033309900030E</t>
  </si>
  <si>
    <t xml:space="preserve">Establecer presuntas irregularidades en la ejecución de contratos suscritos por la Empresa de Acueducto, Agua y Alcantarillado de Bogotá </t>
  </si>
  <si>
    <t>Respecto a los contratos de interventoría No. 1-15-25400-0963-2016 (WSP Ingeniería Colombia SAS) y obra No. 1-01-25400-0962-2016 (Consorcio 7-24), a lo cuales se les inició procesos de incumplimiento, deberá informar periódicamente sobre el desarrollo de los mismos y en caso de existir finalmente un fallo de tipo sancionatorio, promover las acciones fiscales, disciplinarias y penales de conformidad con el artículo 14 del Manual de Interventoría.</t>
  </si>
  <si>
    <t>No cumplimiento con los requisitos técnicos para la instalación de las tuberías</t>
  </si>
  <si>
    <t>Informes semestrales del estado de los procesos jurídicos de los contratos de interventoría No. 1-15-25400-0963-2016 (WSP Ingeniería Colombia SAS) y obra No. 1-01-25400-0962-2016 (Consorcio 7-24)</t>
  </si>
  <si>
    <t>Tres (3) informes</t>
  </si>
  <si>
    <t>Correctiva</t>
  </si>
  <si>
    <t>Proceso Gestión Jurídica</t>
  </si>
  <si>
    <t>Recursos Propios</t>
  </si>
  <si>
    <t>Fallo de tipo sancionatorio</t>
  </si>
  <si>
    <t>Informes remitidos del estado del proceso jurídico  a la Veeduría / informes elaborados del proceso jurídico de los contratos para la Veeduría</t>
  </si>
  <si>
    <t>La fecha de terminación esta condicionada al fallo del proceso de incumplimiento</t>
  </si>
  <si>
    <t>El proceso jurídico no ha iniciado razón por la cual no se puede adelantar esta actividad</t>
  </si>
  <si>
    <t>Pendiente por iniciar</t>
  </si>
  <si>
    <t>Mediante el memorando interno 2541001-2020-1400 del 11 de junio de 2020, la GCSM solicitó dar traslado a la oficina de Representación Judicial y Actuación Administrativa, con el fin de que se adelanten las acciones correspondientes para el inicio de la demanda respectiva, tanto para el contratista como para la interventoría. Se anexa soporte.</t>
  </si>
  <si>
    <r>
      <rPr>
        <b/>
        <sz val="9"/>
        <color theme="1"/>
        <rFont val="Tahoma"/>
        <family val="2"/>
      </rPr>
      <t>18-01.2021.</t>
    </r>
    <r>
      <rPr>
        <sz val="9"/>
        <color theme="1"/>
        <rFont val="Tahoma"/>
        <family val="2"/>
      </rPr>
      <t xml:space="preserve">  La OCIG en su proceso de seguimiento, evidencio el memorando No. 2541001-2020-1400 de 11 de junio de 2020, en el cual la Gerencia Corporativa del Sistema Maestro, traslada a la Oficina Asesora Jurídica, los soportes correspondientes a las acciones desarrolladas frente al posible incumpliendo por los proveedores del contrato de obra e interventoría.</t>
    </r>
  </si>
  <si>
    <t>Medienta oficio 2542001-2021-0948 de fecha 27 de abril-2021 se solicitó a la Oficina Asesora Legal la solicitud de revisión de las Actas de Liquidación de los dos Contratos Obra e Interventoría. Ver Anexo.</t>
  </si>
  <si>
    <r>
      <t xml:space="preserve">Seguimiento 13-05-2021. </t>
    </r>
    <r>
      <rPr>
        <sz val="9"/>
        <rFont val="Tahoma"/>
        <family val="2"/>
      </rPr>
      <t xml:space="preserve"> La OCIG evidencio un oficio del 27  abril de 2021 de la GCSM a la Oficina de Asesoria Legal solicitando una revision de las actas de liquidacion de los contratos de obra e interventoria. Contrato No. 010-25400-0962 de 2016 y contrato No. 1-15-25400-0963-2016.</t>
    </r>
  </si>
  <si>
    <t>Mediante oficio 2541001-2021-1089 del 13 de mayo de 2021, la Dirección Red Matriz Acueducto remite a la Gerencia Corporativa Ssitema Maestro comunicación en la que se presenta una relación del seguimiento acciones judiciales y administrativas del contrato de Obra No 1-01-25400-0962-2016 Contratista Consorcio 7-24, y contrato de Interventoría No 1-15-25400-0963-2016 contratista WSP Ingeniería Colombia S.A.S. 
Anexo 1. "1089-2021 OFICIO SEGUIMIENTO ADMINISTRATIVO Y JUDICIAL A WSP, 13 Mayo-2021"</t>
  </si>
  <si>
    <t xml:space="preserve">El equipo auditor en el proceso de seguimiento observó, un memorando interno de fecha 13 de mayo de 2021, en el cual se relaciona un seguimiento  las acciones judiciales y administrativas de los  contratos 1-01-25400-0962-2016 Contratista Consorcio 7-24, y contrato de Interventoría No 1-15-25400-0963-2016 contratista WSP Ingeniería Colombia S.A.S. </t>
  </si>
  <si>
    <t>No cumplimiento con las responsabilidades como supervisor del contrato</t>
  </si>
  <si>
    <t>Informar a la veeduría sobre el inicio de las acciones disciplinarias que correspondan, en caso de que se produzca un fallo de tipo sancionatorio</t>
  </si>
  <si>
    <t>Un (1) informe</t>
  </si>
  <si>
    <t>Proceso Investigaciones Disciplinarias</t>
  </si>
  <si>
    <t>Gerencia Corporativa Sistema Maestro y Oficina Investigaciones Disciplinarias</t>
  </si>
  <si>
    <t xml:space="preserve">Apertura proceso disciplinario en caso de que corresponda  </t>
  </si>
  <si>
    <t>Informe remitido de inicio del proceso disciplinario para la Veeduría / Informe elaborado del inicio del proceso disciplinario para la Veeduría</t>
  </si>
  <si>
    <t>Se reemito copia del memorando No. 2510001-2020-2224 mediante el cual se remite auto de cierre de la investigación sumaria (20195003339900030E), el cual fue notificado a la Oficina Asesora de Control Interno, mediante radicado Radicado No. 20205000032581(Veeduría) de fecha 28/04/2020, y documentos relacionados con el contrato en mención, a la Oficina de Investigaciones Disciplinarias para que adelante las acciones respectivas desde su competencia.</t>
  </si>
  <si>
    <r>
      <rPr>
        <b/>
        <sz val="9"/>
        <color theme="1"/>
        <rFont val="Tahoma"/>
        <family val="2"/>
      </rPr>
      <t>18-01-2021</t>
    </r>
    <r>
      <rPr>
        <sz val="9"/>
        <color theme="1"/>
        <rFont val="Tahoma"/>
        <family val="2"/>
      </rPr>
      <t>.  La OCIG en su seguimiento observo el memorando 2020-0224 del 19 de noviembre del 2020, con el cual la Gerencia Corporativa del Sistema Maestro remite a la Oficina de Asuntos Disciplinarios el auto de cierre con las recomendaciones disciplinarias proferido por la Veeduría Distrital para lo pertinente.</t>
    </r>
  </si>
  <si>
    <t>De acuerdo al traslado remitido a la Oficina de Investigaciones Disciplinarias, la GCSM se encuentra a la espera que se adelentan las investigaciones correspondientes.</t>
  </si>
  <si>
    <r>
      <t>Seguimiento 13-05-2021.</t>
    </r>
    <r>
      <rPr>
        <sz val="9"/>
        <rFont val="Tahoma"/>
        <family val="2"/>
      </rPr>
      <t xml:space="preserve"> La OCIG en su seguimiento observa que se continua a la espera de que se adelanten las investigaciones correspondientes.</t>
    </r>
  </si>
  <si>
    <t>La GCSM por medio de oficio 2510001-2020-2224  de 19 de Noviembre del 2020,  envio a  la Oficina de Investigacion Diciplinaria las recomendaciones de la Veeduria, se encuentra a la espera que se adelentan las investigaciones correspondientes. Anexo 1.</t>
  </si>
  <si>
    <t xml:space="preserve">La OCIG en su seguimiento observa que se continúa a la espera de que se adelanten las investigaciones correspondientes. Igualmente el área no anexo documentos para verificar los avances pertinentes al hallazgo. </t>
  </si>
  <si>
    <t>Establecer presuntas irregularidades en la ejecución de contratos suscritos por la Empresa de Acueducto y Alcantarillado de Bogotá - ESP</t>
  </si>
  <si>
    <t>Disponer las acciones necesarias para que, en cumplimiento del manual de supervisión e interventoría, cuando sea asignada la supervisión en contratos que contemplan aspectos técnicos, jurídicos y financieros o contables, se conforme un equipo multidisciplinario que realice dicha labor con responsabilidades compartidas, de acuerdo con la experticia de los profesionales que sea necesario designar o contratar para la supervisión.</t>
  </si>
  <si>
    <t>Desconocimiento de las normas contractuales internas</t>
  </si>
  <si>
    <t>Se realizará reinducción a los supervisores de la Gerencia de Sistema Maestro</t>
  </si>
  <si>
    <t>Tres (3) capacitaciones</t>
  </si>
  <si>
    <t>Preventiva</t>
  </si>
  <si>
    <t>Proceso Gestión del Conocimiento e Innovación . Subproceso Transferencia y Afianzamiento del Conocimiento</t>
  </si>
  <si>
    <t>Tener personal capacitado y actualizado en el cumplimiento del manual de Supervisión e Interventoría</t>
  </si>
  <si>
    <t>Capacitaciones ejecutadas a los supervisores de la Gerencia del Sistema Maestro / Capacitaciones programadas a los supervisores de la Gerencia del Sistema Maestro</t>
  </si>
  <si>
    <t>Se requirió a todos los supervisores ejecutar la reinducción virtual de los temas de Supervisión e Interventoría programada por la EAAB-ESP para sus funcionarios y contratistas. Se anexa cuadro de supervisores que tomaron esta reinducción. 78 capacitaciones a la fecha / 91 supervisores que tiene de la GCSM a la fecha. Se anexa cuadro de seguimiento del cumplimiento a la reinducción y memorando requiriendo capacitación</t>
  </si>
  <si>
    <t>Actividad en desarrollo, pendiente dos capacitaciones</t>
  </si>
  <si>
    <t>Se adjunta listado de supervisores de la Gerencia Corporativa de Sistema Maestro que realización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t>
  </si>
  <si>
    <t>Se evidenció listas de asistencia y certificados del curso de reinducción virtual de la EAAB ESP, en donde realizan capacitación a los supervisores de la Gerencia de Sistema Maestro.</t>
  </si>
  <si>
    <t>Impartir directivas a los servidores públicos y contratistas responsables de la supervisión, de los equipos de interventoría o supervisión contratados que tienen manejo documental, que deben dar cumplimiento al artículo 2.1.1.2.1.8. Publicación de la ejecución de contratos del Decreto 1081 de 2015, que dispone que se debe publicar la información relativa a la ejecución de los contratos tales como aprobaciones, autorizaciones, requerimientos o informes del supervisor que aprueben la ejecución de los contratos, así como también enviar pronta y cumplidamente la documentación que se produzca al archivo de la Empresa.</t>
  </si>
  <si>
    <t>No se encuentra definido el lineamiento y responsables de esta actividad</t>
  </si>
  <si>
    <t>Definir lineamientos y responsables para la publicación de la información relacionada con la ejecución de los contratos celebrados por la EAAB-ESP de acuerdo al artículo 2.1.1.2.1.8. Publicación de la ejecución de contratos del Decreto 1081 de 2015</t>
  </si>
  <si>
    <t>Un (1) documento con lineamientos</t>
  </si>
  <si>
    <t>Proceso Gestión Contractual - Subproceso Ejecución Contractual</t>
  </si>
  <si>
    <t>Gerencia de Planeamiento y Control / Apoyo de Secretaria General y Dirección de Contratación y Compras</t>
  </si>
  <si>
    <t>Recursos propios</t>
  </si>
  <si>
    <t>Publicación de los documentos mínimo vigencia 2020 solicitados en el artículo 2.1.1.2.1.8. Publicación de la ejecución de contratos del Decreto 1081 de 2015</t>
  </si>
  <si>
    <t>Documento socializado / Documento elaborado</t>
  </si>
  <si>
    <t xml:space="preserve">Durante el período se revisaron dos (2) alternativas para realizar la gestión de la publicación de la información relacionada con la ejecución contractual: 1) Publicación a través de la herramienta SAP ARIBA y 2) Publicación de la información de los contratos, contenida en el Archivo Electrónico del aplicativo Lotus Notes. Por tener avance en el registro de la información y ser una herramienta ya institucionalizada para registro de la información de ejecución contractual, se definió que era la alternativa más viable. Se vinculará a la página web de la EAAB-ESP la información de la ejecución contractual contenida en el Archivo Electrónico del aplicativo Lotus Notes; conforme a los lineamientos y responsabilidades descritas en el Manual de supervisión e interventoría de la EAAB y el procedimiento de Planificación de la ejecución del acuerdo de voluntades. </t>
  </si>
  <si>
    <t>Actividad en Desarrollo.</t>
  </si>
  <si>
    <t>Esta actividad la reporta la Gerencia Corporativa de Planeamiento</t>
  </si>
  <si>
    <t>En el período anterior se hizo referencia en cuanto a que el desarrollo se encuentra en "producción", desde el entendido que el servicio ya se encuentra formalizado y en funcionamiento, teniendo en cuenta que el propósito de esta actividad es asegurar que la EAAB-ESP cuente con el mecanismo de publicación de la información asociada a la ejecución contractual.
La consulta de la publicación de la información mencionada se puede realizar desde la página web de la EAAB-ESP, a través de la sección “La empresa &gt; Ley de transparencia y acceso a la información pública &gt;Contratación &gt;Ejecución de contratos”, en razón a ello la actividad se ha entendido cumplida desde el periodo anterior. 
GCSM:  Las Direcciones continuan realizando el cargue de la documentacion en el archivo eletronico de manera periodica, trabajando en conjunto supervisores y personal de archivo. Ver soportes.
Se realizo Capacitacion sobre Gestion Documental de la Informacion Contractual en la DRTA  el 12 de abril 2021 y el 12 de enero en la DRMA. El 11 de febrero se realizo capacitacion de cargue en AE del personal de archivo de la Direccion de Abastecimiento.  ver soportes.</t>
  </si>
  <si>
    <r>
      <rPr>
        <b/>
        <sz val="9"/>
        <rFont val="Tahoma"/>
        <family val="2"/>
      </rPr>
      <t>Seguimiento 13-05-2021.</t>
    </r>
    <r>
      <rPr>
        <sz val="9"/>
        <rFont val="Tahoma"/>
        <family val="2"/>
      </rPr>
      <t xml:space="preserve">  La OCIG evidencio una lista de asistencia de 12 abril de 2021 en la que se relaciona la capacitacion dictada a supervisores de contratos. Igualmente se observa un pantallazo de reunion de sensibilizacion del cargue en el archivo electronico de la documentacion contractual de 03 mayo de 2021.  Una ayuda de memoria de 13  abril de 2021 en la que se adelanto una capacitacion  sobre la gestion documental contractual y una revision documental en el expediente el contrato del archivo electronico aplicativo lotus. </t>
    </r>
  </si>
  <si>
    <t>En relación con las normas técnicas de los productos que posee la Empresa, en especial los relacionados con la adquisición e instalación de tuberías, se solicita se estudie la adecuación de los procesos existentes a la Resolución 0501 de 2017 del Ministerio de Vivienda, Ciudad y Territorio.</t>
  </si>
  <si>
    <t>Falta de actualización de la norma interna con respecto a la Resolución 0501 de 2017 del Ministerio de Vivienda, Ciudad y Territorio.</t>
  </si>
  <si>
    <t>Revisión y socialización las normas técnicas actualizadas teniendo en cuenta la Resolución 0501 del 04 de agosto de 2017 (NP-027 "TUBERÍAS PARA ALCANTARILLADO" versión 11.0 vigente desde el 4/02/2020 y NP-032 "TUBERÍAS PARA ACUEDUCTO" versión 9.0 vigente desde el 30/01/2020)</t>
  </si>
  <si>
    <t>Tres (3) talleres</t>
  </si>
  <si>
    <t>Proceso Gestión del Conocimiento e Innovación . Subproceso Desarrollo del Conocimiento - Gestión de Normas y Especificaciones Técnicas</t>
  </si>
  <si>
    <t xml:space="preserve">Aplicación de las normas actualizadas </t>
  </si>
  <si>
    <t>Talleres ejecutados / Talleres programados</t>
  </si>
  <si>
    <t>Se solicitó el apoyo a ingeniería especializada para la socialización de estas Normas Técnicas, estamos pendientes de la fecha para la realización de la primera socialización.</t>
  </si>
  <si>
    <t>Actividades en desarrollo</t>
  </si>
  <si>
    <t>Se adjunta listado de asistencia y pantallazos de la socialización realizada el pasado 13 de octubre, con el apoyo de ingeniería especializada sobre las normas técnicas NP-027 y NP 032.</t>
  </si>
  <si>
    <t>Se evidenció listado de participantes a la capacitación especializada sobre las normas técnicas NP-027 y NP-032,</t>
  </si>
  <si>
    <t xml:space="preserve">Se realizaran dos capacitaciones en el mes de mayo con la grabación de la socialización de estas normas realizada el 13 de octubre de 2020, por la Direccion de Ingenieria Especializada, la cual se mantiene almacenada en un repositorio "Microsoft Stream" para compartir con el personal que requiera reforzar sus conocimientos o para el personal nuevo que ingresa a la Empresa. Ver soporte
</t>
  </si>
  <si>
    <t>Se evidencio capacitación por el aplicativo Teams del día 13 de octubre de 2020, donde son tratadas las Normas Técnicas NP-027 y NP-032. Este video está en la Internet en la dirección https://web.microsoftstream.com/video/ab10d554-73e6-4f01-a9d6-985adaf0cfcc  para consulta de esta.</t>
  </si>
  <si>
    <t xml:space="preserve">La GCSM enviara oficio para que el personal nuevo y el que requiera reforzar los conocimientos en las normas  técnicas NP-027 y NP-032 , participen en el taller el cual se realizara  tomando como base la realizada en Octubre del 2020. Se anexa borrador del oficio a enviar. Anexo 1. </t>
  </si>
  <si>
    <t>En el seguimiento anterior reportaron 2 socializaciones que se encuentran en el repositorio "Microsoft Stream", realizadas el 13/10/2020.
Para el presente seguimiento relacionaron la misma socialización, por lo tanto falta una actividad para finalizar esta recomendación que venció el 01/06/2021.</t>
  </si>
  <si>
    <t>SEG.OCIG
06.12.2021</t>
  </si>
  <si>
    <t>ESTADO FINAL OCIG 06.12.2021</t>
  </si>
  <si>
    <t>22-01-2021. En el proceso de seguimiento la OCIG, observo la realización de las sesiones de capacitación frente al cargue de la información contractual en el archivo electrónico creado para tal fin. Como en la actualidad se encuentra en producción el servicio que permita la consulta de la información contractual en la pagina WEB  por la  Gerencia de Tecnología, la acción continua en desarrollo.</t>
  </si>
  <si>
    <t>Se cargan como soportes las conciliaciones mensuales realizadas por la Dirección Administración de Activos Fijos en cumplimiento del Plan de Mejora.
El procedimiento actualizado fue tramitado ante la Dirección de Calidad y Procesos y se encuentra en tramite cargue en el aplicativo Mapa de Procesos</t>
  </si>
  <si>
    <t xml:space="preserve">Se anexa memorando de la Dir. Seguridad No. 1150001-2021-73 de oct. 109 de 2021 dirigido y radicado en la Dirección de Contratación y Compras con la aclaración correspondiente del periodo al que corresponde el anexo de la SGSSST del Informe de Gestión - Pago No. 8, cumpliendo la actividad en el periodo establecido en este plan de mejoramiento </t>
  </si>
  <si>
    <t>Teniendo en cuenta que el concepto emitido por la Gerencia Jurídica con Rad. 15200-T-2021-0324 del 24/08/2021 indicó que "No es procedente efectuar reembolso de los saldos a favor de proponentes que realizaron la compra de las condiciones y términos del proceso ICSC-0693-2011 y ICSC-UEL-0699-2011, toda vez que (...) operó el fenómeno de la caducidad de la acción o del medio de control de reparación directa", no se generaron las comunicaciones referidas en la descripción de la acción, cuya ejecución dependía de lo conceptuado por la Gerencia Jurídica.</t>
  </si>
  <si>
    <t>Teniendo en cuenta que el concepto emitido por la Gerencia Jurídica con Rad. 15200-T-2021-0324 del 24/08/2021 indicó que "Es procedente presentar la cuenta 249040 al Comité Técnico de Sostenibilidad del Sistema Contable de la EAAB (…)", en el marco de la sesión No. 74 efectuada el 14/09/2021, el Comité de Sostenibilidad recomendó a la Gerencia Corporativa Financiera la depuración contable de la citada cuenta. Mediante Memorando Rad. 1330001-2021-0284 del 23/09/2021, la Dirección de Contabilidad informó que se realizaron los correspondientes registros contables de depuración.</t>
  </si>
  <si>
    <t>La  Gerencia de Tecnología conjuntamente con la Dirección de Contratación y Compras y la Dirección de Calidad de Vida, realizó de manera articulada la capacitación integral en la Gestión de Contratos de la EAAB, a través de la Escuela de Formación Virtual del Agua – EVA, donde se dispuso los módulos de Subproceso de Contratación y Compras y Supervisión e Interventoría Interna, para los supervisores y funcionarios que gestionan los contratos de la Gerencia de Tecnología.  Dado lo anterior, se adjunta ayuda de memoria donde se relaciona la gestión antes mencionada.</t>
  </si>
  <si>
    <t>A través de memorando interno No 2681001-2021-065 de fecha 25-08-2021. Se realiza la solicitud a la Dirección de Contratación y Compras, para la actualización del formato No MPFB0202F10-01, así mismo se recibe respuesta con el memorando interno No 11900-2021-1563 de fecha 27-08-2021. donde informan que trasladan la actividad a la Dirección de Calidad y Procesos para la actualización del formato antes mencionado.
Es de resaltar que la Dirección de Calidad y proceso acepto dicha solicitud a través de memorando interno No 125001-2021-108 de fecha de fecha 10 de septiembre año 2021.</t>
  </si>
  <si>
    <t>Cumplida de acuerdo al Informe Preliminar de Auditoria de Desemepño Convenios Ambiental auditoria 204 PAD 2021</t>
  </si>
  <si>
    <t xml:space="preserve">   </t>
  </si>
  <si>
    <t>El plan de capacitaciones se realizó y entregó en su totalidad. No reportamos más avances pues se da como cumplida</t>
  </si>
  <si>
    <t xml:space="preserve">No hay respuesta de la CGR por lo que se da por aceptada la solicitud de plazo por silencio administrativo.  Tanto el oficio como el cronograma fueron enviados a la OCIG el pasado 14 de septiembre </t>
  </si>
  <si>
    <t>Se realizó reunión de seguimiento trimestral con la SDP el 19 de octubre de 2020, presentando la siguinete información del proyecto:
1.    Ficha de Seguimiento - Avance Acumulado Proyecto.
2.    Informe de Gerencia del Proyecto.  
3.    Presentación Seguimiento.
No se presentaron consultas al DNP ni recomendaciones por parte de la SDP</t>
  </si>
  <si>
    <t>El 30/11/2021 se realiza socialización de las normas técnicas NP-027 "TUBERÍAS PARA ALCANTARILLADO"  y NP-032 "TUBERÍAS PARA ACUEDUCTO", según listado de asistencia - Anexo 1.
La grabación de la socialización se encuentran en repositorio "Microsoft Stream", del 30/11/2021.</t>
  </si>
  <si>
    <t>DE ACUERDO CON EL INFORME DE 30 DE NOVIEMBRE DE 2021 DE INDICA LO SIGUIENTE.
SE ENCUENTRAN DEOURADO A UN 92%, LOS SIGUIENTES CONTRATOS .
1-01-31100-0970-2016 CONSORCIO REDES CHICO MV 1-01-32100-0906-2016 CONSORCIO ALCANTARILLADOS DEL OCCIDENTE 1-01-32300-1048-2016 UNIÓN TEMPORAL ALIANZA 905  1-01-33100-1025-2014 CONSORCIO MARSELLA 1-01-34100-0828-2010 CONSORCIO GUADALUPE Z4 1-01-33100-1003-2016 CONSORCIO ZONA 3-733 
ESTADOS DE LOS SIGUIENTES CONTRATOS 
1-01-32300-1052-2016 CONSORCIO GESTIÓN HIDRAULICA: EN PROCESO JURIDICO.
1-01-34100-1061-2016 CONSORCIO SAN CRISTOBAL ; EN LIQUIDACIÓN 
1-01-33100-1021-2008 CONSORCIO ACUEDUCTO 2009: PRESENTADO A COMITE DE SOSTENIBILIDAD.</t>
  </si>
  <si>
    <t xml:space="preserve">VENCIDA </t>
  </si>
  <si>
    <t>De acuerdo con informe presentado por profesionales de la Gerencia de Servicio al Cliente, sin firmas, del 30 de noviembre de 2021, se mencionan las siguientes acciones:
La Gerencia de Servicio al Cliente con la gestión realizada ha logrado que se adelante el proceso para la recuperación de estos saldos, para dar cierre a las actividades antes mencionadas se requiere lo siguiente: 
 Plan a seguir: 
1.	Solicitar certificación del valor de giro del anticipo (D. Tesorería)
2.	Solicitar Concepto a G. Financiera para que la Empresa Asuma el GMF y los rendimientos negativos.
3.	Solicitar a Fidupopular el traslado de los recursos a una cuenta de ahorros que elimine el riesgo de mercado al cual están expuestos en el FIC.
4.	Con base en las recomendaciones de la Dirección de tributaria solicitar el reembolso de los recursos.
5.	Una vez ingresen los recursos Generar los asientos contables con la ayuda de los planificadores de la zona 1 y 5
6.	Seguir las recomendaciones o proceso sugerido por la Dirección de tributaria.</t>
  </si>
  <si>
    <t>No se observa evidencia respecto al ajuste mencionado del Cronograma y el correspondiente Plan de Capacitación.</t>
  </si>
  <si>
    <t>El desarrollo de estas actividades requiere ajuste del cronograma para lo cual se solicitó prorroga a la CGR sin respuesta por parte de esta Entidad por lo cual se amplia la fecha de terminación</t>
  </si>
  <si>
    <t>Esta actividad se realiza cuando se termine la actividad No.1 de actualización del procedimiento.</t>
  </si>
  <si>
    <t xml:space="preserve">Para la fecha de corte del presente seguimiento (dic 13 de 2021), no se observaron evidencias de su cumplimiento. 
La acción queda en avance, teniendo en cuenta que la fecha de terminación del hallazgo está indicada para el 2022. 
</t>
  </si>
  <si>
    <t xml:space="preserve">Para la fecha de corte del presente seguimiento (dic 13 de 2021), no se observaron evidencias relacionadas con la acción propuesta. No se observó la ayuda de memoria de la mesa realizada. 
La acción queda en avance, teniendo en cuenta que la fecha de terminación del hallazgo está indicada para el 2022. </t>
  </si>
  <si>
    <t xml:space="preserve">Para la fecha de corte del presente seguimiento (dic 13 de 2021), no se observaron evidencias relacionadas con la acción propuesta. No se observaron los oficios o trámites realizados ante el juzgado.
La acción queda en avance, teniendo en cuenta que la fecha de terminación del hallazgo está indicada para el 2022. </t>
  </si>
  <si>
    <t>Para la fecha de corte del presente seguimiento (dic 13 de 2021), no se observaron evidencias relacionadas con la acción propuesta. No se observó la formulación y aprobación de la política para la prevención del daño antijurídico, ni la variable del indicador consistente en el Acuerdo de aprobación de Política para la Prevención del Daño Antijurídico del Comité de Conciliación de  la Empresa.  
La acción queda en avance, teniendo en cuenta que la fecha de terminación del hallazgo está indicada para el 2022.</t>
  </si>
  <si>
    <t>Para el contrato 0912 del 2014 suscrito con Constructores Consultores SAS Concretiza, la Oficina de Representación Judicial y Actuación Administrativa certificó que al consultar en el sistema SIPROJ WEB no se encontró información relacionada con este contrato. Teniendo en cuenta que no se encuentra información en SIPROJ WEB la Gerencia Corporativa Ambiental no ha efectuado pronunciamiento al respecto. 
Para el contrato 1031 de 2014 se encuentra pendiente la realización del Comité Técnico de Sostenibilidad del Sistema Contable para depurar el saldo por amortización del anticipo con respecto al saldo a favor de retención en garantía del contratista. Pendiente la presentación del contrato en el Comité para depurar el saldo.</t>
  </si>
  <si>
    <t xml:space="preserve">Se evidencia el oficio 11900-2021-1383 del 23 de julio de 2021 con el cual la Dirección de Contratación y Compras realiza la solicitud del concepto a la Oficina de Asesoría Legal, sobre los reembolsos para la depuración de saldos contables por concepto del pago de condiciones y términos de la invitación ICSC-0693-2011 y ICSC-UEL-0699-2011.
Así mismo, se evidencia oficio 15200-T-2021-0324 del 24 de agosto de 2021, con el cual la Oficina de Asesoría Legal da respuesta a la solicitud realizada por la Dirección de Contratación y Compras en el cual le informan que no es procedente realizar el reembolso de los saldos a los proponentes, ya que operó la caducidad de la acción o del medio de control de reparación directa. Así mismo, sugieren presentar al Comité Técnico de Sostenibilidad del Sistema Contable de la EAAB para proceder con el estudio y la posible depuración de los saldos.
</t>
  </si>
  <si>
    <t>Se reporta evidencia de las reuniones con el SIE, así como solicitud de concepto jurídico sobre depuración de saldos en partidas abiertas y correo avance en determinación elemento de control correspondiente</t>
  </si>
  <si>
    <t>No se reportó evidencia, acción con fecha de vencimiento 17/06/2022</t>
  </si>
  <si>
    <t>No se evidencia reporte de información que permita emitir una opinión con respecto al cumplimiento o grado de avance de la actividad.  Es responsabilidad de los procesos realizar su ejercicio de autocontrol y se estaría incumpliendo con la definición de autocontrol citada en el Procedimiento de Mejoramiento Continuo que cita: "Capacidad que deben desarrollar todos y cada uno de los servidores públicos de la organización, independientemente de su nivel jerárquico, para evaluar y controlar  su trabajo, detectar desviaciones y efectuar correctivos de manera oportuna para el adecuado cumplimiento de los resultados que se esperan en el ejercicio de su función, de tal manera que la ejecución de los procesos, actividades y/o tareas bajo su responsabilidad, se desarrollen con fundamento en los principios establecidos en la Constitución Política".</t>
  </si>
  <si>
    <t>Se observa Acta No. 7 con fecha de septiembre 27 de 2021, se observa información de estado de contratos suscritos y suspendido y su valor, convenios entregados y recibidos, descripción del avance de 29  contratos,   resumen de presentación de ejecución de gastos de funcionamiento  en inversión de la Gerencia Ambiental, cuentas por pagar y PAC por parte del planificador de área, descripción del APA de esta Gerencia, correspondencia, gestión ambiental de proyectos, aprovechamiento forestal de pendiente de autorización entre otros. No se evidencia  indicador de la formulación de proyectos vs proyectos madurados.  No se ha cargado la evidencia por el área de subcomité noviembre 9/2021 y el acta respectiva.</t>
  </si>
  <si>
    <t xml:space="preserve">Se evidenciaron ayudas de memorias correspondientes a reuniones realizadas para la revisión Procedimiento “MPFF0207P – Gestión y Seguimiento de Cuentas 
por Pagar Presupuestales” e Instructivo MPFF0207I01-02 Seguimiento Cuentas por pagar Presupuestales. Solicitud SOLMAN 18825 ifus para el procedimiento MPFF0207P Gestión y Seguimiento CxP Presupuestales"
No se observan en el mapa de procesos el procedimiento actualizado
</t>
  </si>
  <si>
    <t>No se evidenció la actualización del procedimiento en el mapa de procesos, por lo tanto no se socializó</t>
  </si>
  <si>
    <t>Se anexa como avance ayuda de memoria de reunión del día  15 de sept. de 2021, para tratar el tema Revisión políticas del Procedimiento “MPFF0207P – Gestión y Seguimiento de Cuentas por Pagar Presupuestales” y Saldos de Menor Cuantía.
No se evidenció la actualización del procedimiento en el mapa de procesos</t>
  </si>
  <si>
    <t>Se evidencia la Circular 024 de septiembre de 2021, en donde en su numeral 2.2 "Requisitos de ejecución del contrato de obra" se señalan los requisitos en la elaboración del documento estudios previos en el marco de los lineamientos y orientaciones para la estructuración de procesos de contratación de obra. También se evidencia la Resolución 1044 de noviembre de 2021 Manual de Contratación y Compras actualizada. Adicionalmente se evidencia socialización de los lineamientos a través de la Internet - Informativo.</t>
  </si>
  <si>
    <t>El acta 07 del 27 de septiembre de 2021 allegada NO aplica para el plan de mejoramiento  con fecha de inicio 10 octubre de 2021</t>
  </si>
  <si>
    <t>Se encuentran como evidencia las conciliaciones de enero a octubre de 2021, así mismo, se presenta el instructivo "Almacenamiento" código: MPFA0501I01 en formato Word y el procedimiento MPFA0516P-02  "Administración de bienes no útiles, bienes inservibles y almacenamiento" con fecha de aprobación y cargue en el mapa de procesos del 06/12/2021, documentos que hacen referencia en varios apartes al almacenamiento y manejo de los medidores en el almacén.</t>
  </si>
  <si>
    <r>
      <t xml:space="preserve">No se presentó evidencia que sustente el avance indicado para esta acción. La Contraloría no autorizó prórroga para la fecha de vencimiento.
</t>
    </r>
    <r>
      <rPr>
        <b/>
        <sz val="10"/>
        <color theme="1"/>
        <rFont val="Arial"/>
        <family val="2"/>
      </rPr>
      <t>Tiene prórroga autorizada por la Contraloría de Bogotá hasta el 30 de diciembre de 2021.</t>
    </r>
  </si>
  <si>
    <t>Tiene prórroga autorizada por la Contraloría de Bogotá hasta el 30 de julio de 2022.</t>
  </si>
  <si>
    <r>
      <t xml:space="preserve">
Se evidencian 3 informes de avance: septiembre, octubre y noviembre de 2021. 
El avance a 30 de noviembre elaborado el 3 diciembre registra lo siguiente: se depuraron 422 registros en el componente técnico, 686 en el componente jurídico, 180 en el componente documental y 305 en el componente social. 
A la fecha el proyecto de depuración predial presenta un avance general de 96,4%, se continuará con el seguimiento al plan de trabajo definido.
</t>
    </r>
    <r>
      <rPr>
        <b/>
        <sz val="10"/>
        <color theme="1"/>
        <rFont val="Arial"/>
        <family val="2"/>
      </rPr>
      <t>Tiene prórroga autorizada por la Contraloría de Bogotá hasta el 30 de diciembre de 2021.</t>
    </r>
    <r>
      <rPr>
        <sz val="10"/>
        <color theme="1"/>
        <rFont val="Arial"/>
        <family val="2"/>
      </rPr>
      <t xml:space="preserve">
</t>
    </r>
  </si>
  <si>
    <r>
      <t xml:space="preserve">
Se evidencian 3 informes de avance: septiembre, octubre y noviembre de 2021. 
El avance a 30 de noviembre elaborado el 3 diciembre registra lo siguiente: se depuraron 422 registros en el componente técnico, 686 en el componente jurídico, 180 en el componente documental y 305 en el componente social. 
A la fecha el proyecto de depuración predial presenta un avance general de 96,4%, se continuará con el seguimiento al plan de trabajo definido.
</t>
    </r>
    <r>
      <rPr>
        <b/>
        <sz val="10"/>
        <color theme="1"/>
        <rFont val="Arial"/>
        <family val="2"/>
      </rPr>
      <t>Tiene prórroga autorizada por la Contraloría de Bogotá hasta el 30 de diciembre de 2021.</t>
    </r>
    <r>
      <rPr>
        <sz val="10"/>
        <color theme="1"/>
        <rFont val="Arial"/>
        <family val="2"/>
      </rPr>
      <t xml:space="preserve">
</t>
    </r>
  </si>
  <si>
    <r>
      <t xml:space="preserve">
Se evidencian 3 informes de avance: septiembre, octubre y noviembre de 2021. 
El avance a 30 de noviembre elaborado el 3 diciembre registra lo siguiente: se depuraron 422 registros en el componente écnico, 686 en el componente jurídico, 180 en el componente documental y 305 en el componente social. 
A la fecha el proyecto de depuración predial presenta un avance general de 96,4%, se continuará con el seguimiento al plan de trabajo definido.
</t>
    </r>
    <r>
      <rPr>
        <b/>
        <sz val="10"/>
        <color theme="1"/>
        <rFont val="Arial"/>
        <family val="2"/>
      </rPr>
      <t xml:space="preserve">Tiene prórroga autorizada por la Contraloría de Bogotá hasta el 30 de diciembre de 2021.
</t>
    </r>
  </si>
  <si>
    <t xml:space="preserve">Se evidencian 3 informes de avance: septiembre, octubre y noviembre de 2021. 
Revisados los informes no se evidencia avance diferente al anterior trimestre. Frente a la consulta que se realizó a la Oficina de Representación Judicial, mediante el memorando 15200-2021-0525 de fecha 6 de diciembre de 2021, esta área respondió que no tiene competencia para recomendar o conceptuar al Comité Técnico de Sostenibilidad Contable por el criterio solicitado. El área considera que ya se logró un avance del 96% de la actividad y la Contraloría puede dar por cerrado dicho hallazgo.
No obstante lo anterior no se logró la meta del 100% propuesta en el plan de mejoramiento remitido a la Contraloría de Bogotá por lo que la acción queda en estado vencida. </t>
  </si>
  <si>
    <t>De acuerdo con informe presentado por profesionales de la Gerencia de Servicio al Cliente, sin firmas, de fecha 30 de noviembre de 2021, se mencionan las siguientes acciones:
La Gerencia de Servicio al Cliente con la gestión realizada ha logrado que se adelante el proceso para la recuperación de estos saldos, para dar cierre a las actividades antes mencionadas se requiere lo siguiente: 
Plan a seguir: 
1. Solicitar certificación del valor de giro del anticipo (Dir. Tesorería)
2. Solicitar concepto a G. Financiera para que la Empresa asuma el GMF y los rendimientos negativos.
3. Solicitar a Fidupopular el traslado de los recursos a una cuenta de ahorros que elimine el riesgo de mercado al cual están expuestos en el FIC.
4. Con base en las recomendaciones de la Dirección de Tributaria solicitar el reembolso de los recursos.
5. Una vez ingresen los recursos generar los asientos contables con la ayuda de los planificadores de la zona 1 y 5.
6. Seguir las recomendaciones o proceso sugerido por la Dirección de Tributaria.</t>
  </si>
  <si>
    <t>De acuerdo con informe presentado por Bienes Raíces, de fecha 6 de diciembre de 2021, la acción se encuentra en el siguiente estado: 
Total títulos por recuperar: 26
- Total títulos recuperados: 12
- Títulos por recuperar: 14
La labor de recuperación de los títulos judiciales es dispendiosa, por cuanto se trata de procesos judiciales de vigencias anteriores (la mayoría muy antiguos) que se encontraban archivados o fuera de los despachos judiciales de origen, lo que obliga a desplegar otras actividades que extiende los plazos de recuperación, aunado a esto se suma la excesiva carga que soportan los 
despachos judiciales.
Conviene señalar que los apoderados de la EAAB-ESP, continúan de manera permanente gestionando y adelantando los trámites necesarios para la recuperación de los títulos judiciales que faltan, a pesar de las dificultades presentadas por la implementación de trámites adicionales, que, de cierta manera, hacen que los tiempos o plazos se extiendan aún más.</t>
  </si>
  <si>
    <t xml:space="preserve">Con memorando 15300-2021-1860 del 30 de noviembre de 2021, la Oficina de Representación Judicial informa a la Gerencia Corporativa Sistema Maestro respecto al contrato 1-15-25200-552-2004, el estado del proceso: Proceso Penal 9201104986, programación de audiencia de formulación de imputación, para el 26 de octubre de 2021, la cual fue asignada al juzgado 76 penal municipal con función de control de garantías, pero no se realizó porque no se integró el contradictorio ante la ausencia del defensor, quedó nuevamente programada para el 12 de enero de 2022. </t>
  </si>
  <si>
    <t>Con memorando 15300-2021-1860 del 30 de noviembre de 2021, la Oficina de Representación Judicial informa a la Gerencia Corporativa Sistema Maestro respecto al contrato 1-15-25200-617-2004, el estado del proceso: Proceso penal 2001-08182 el 10 de noviembre de 2021, se visitó el despacho de la Fiscalía, en la cual informaron que este proceso había sido remitido  a coordinación para reasignación a la unidad de administración pública, así mismo, la señora fiscal compartió por correo el escrito de la remisión.</t>
  </si>
  <si>
    <t xml:space="preserve">Con memorando 15300-2021-1860 del 30 de noviembre de 2021, la Oficina de Representación Judicial informa a la Gerencia Corporativa Sistema Maestro respecto al contrato 1-15-25200-616-2004, el estado del proceso: Proceso Penal 2011-08180, realizado el análisis de este caso, se determinó que se debe conocer en su integridad los elementos materiales probatorios recopilados por la fiscalía, para ser cotejados con la información proporcionada por la EAAB-ESP, en este sentido, se realizó la respectiva solicitud a la fiscalía  y, en visita del 4 de noviembre de 2021, informaron que ubicarán la carpeta y enviarán copia de la misma.   </t>
  </si>
  <si>
    <t>Con memorando 15300-2021-1860 del 30 de noviembre de 2021, la Oficina de Representación Judicial informa a la Gerencia Corporativa Sistema Maestro respecto al contrato 1-15-25200-619-2004, el estado del proceso: Proceso contractual 2012-01116 fallo de fecha 08-09-2021 que confirma la decisión favorable de primera instancia: Proceso penal 2011-08169  4 de agosto de 2021 la audiencia no   se pudo llevar acabo ante la audiencia de la fiscalía por ello se solicitara nuevamente la diligencia y se envara el memorial a la coordinación de la fiscalía para que informe el fiscal asignado.</t>
  </si>
  <si>
    <t>Con memorando 15300-2021-1860 del 30 de noviembre de 2021, la Oficina de Representación Judicial informa a la Gerencia Corporativa Sistema Maestro respecto al contrato 1-15-25200-619-2004, el estado del proceso:
Tribunal de arbitramiento terminado con laudo favorable de fecha 14-03-2012</t>
  </si>
  <si>
    <t>Con memorando 15300-2021-1860 del 30 de noviembre de 2021, la Oficina de Representación Judicial informa a la Gerencia Corporativa Sistema Maestro respecto al contrato: 1-15-25200-619-2004, el estado del proceso:
Proceso ejecutivo contractual 2021-00239 iniciado por la EAAB-ESP 6.10.2021 niega mandamiento de pago 12.10.2021, se presenta memorial interpone recurso reposición y subsidio de apelación.</t>
  </si>
  <si>
    <t>Con memorando 15300-2021-1860 del 30 de noviembre de 2021, la Oficina de Representación Judicial informa a la Gerencia Corporativa Sistema Maestro respecto al contrato 1-15-25200-619-2004, el estado del proceso:
Tribunal de arbitramento 2018-15695 activo con laudo favorable de fecha 16-06-2021 apoderada de la sociedad Protelca Ingenieros Arquitectos S.A.S del 28-07-2021 interpone recurso extraordinario de anulación, el día 13 de agosto del 2021, se radicó el documento por medio del cual se descorre el traslado del recurso de anulación.</t>
  </si>
  <si>
    <t xml:space="preserve">No registran evidencias de gestión en este corte, en relación a lo expuesto en el seguimiento efectuado por el área </t>
  </si>
  <si>
    <t>Se evidencian memorandos de solicitudes a:
11900-2021-2141 del 06 de diciembre de 2021 a la Dirección de Contratación y Compras solicitando el archivo Informe para Liquidación del Contrato de Obra 2-01-24300-01031-2014, Aviso SAP 700053295 y Orden 8400062762.
2410001-2021-1310 del 6 de diciembre de 2021 a la Dirección de Contabilidad enviando Radicación modelos, informes, conceptos jurídicos y anexos del contrato 2-01-24300-1031-2014 para consideración de ser radicado a Comité de Sostenibilidad Contable.
Mediante memorando 15330-2021-1843 del 12 noviembre de 2021 la Oficina de Representación Judicial le envió memorando a la Gerencia Corporativa Ambiental del estado en consulta de siproj web no se encuentra información, del contrato 1-01-24300-0912-2014.</t>
  </si>
  <si>
    <t>Se evidencian memorandos de solicitudes a:
11900-2021-2141 del 06 de diciembre de 2021 a la Dirección de Contratación y Compras solicitando el archivo Informe para Liquidación del Contrato de Obra 2-01-24300-01031-2014, Aviso SAP 700053295 y Orden 8400062762.
2410001-2021-1310 del 6 de diciembre de 2021 a la Dirección de Contabilidad enviando Radicación modelos, informes, conceptos jurídicos y anexos del contrato 2-01-24300-1031-2014 para consideración de ser radicado a Comité de Sostenibilidad Contable.
Mediante memorando 15330-2021-1843 del 12 noviembre de 2021 la Oficina de Representación Judicial le envió memorando a la Gerencia Corporativa Ambienta del estado en consulta de siproj web no se encuentra información, del contrato 1-01-24300-0912-2014.</t>
  </si>
  <si>
    <t>Se aporta como evidencia un informe de gestión del Convenio Interadministrativo 530/2013, donde se detalla toda la gestión realizada frente al convenio, Obligaciones de la Caja de Vivienda Popular y de la EAAB-ESP.  De igual manera, informan que en el marco del proceso de controversias contractuales que adelanta la EAAB contra la Caja de Vivienda Popular, el pasado 31.07.2020 el Tribunal Administrativo de Cundinamarca - Sección Tercera- profirió fallo favorable para la EAAB ESP, liquidando el convenio interadministrativo 530 2013 con un saldo a favor de la Empresa correspondiente a la suma de $1.100.597.439.  El día 21.10.2020, esta decisión fue apelada por la demandada y, el despacho de conocimiento en aplicación del artículo 192 del Código de Procedimiento Administrativo y de lo Contencioso Administrativo, mediante auto corrió traslado a las partes para que manifestarán si existía ánimo conciliatorio, frente a lo cual la CVP presentó la fórmula conciliatoria. Sin embargo, y ante la imposibilidad de que la EAAB ESP aceptará la fórmula propuesta por la CVP, el Tribunal Administrativo de Cundinamarca, mediante auto de fecha 4 de diciembre de 2020 concedió el recurso de apelación contra la aludida sentencia. 
Contra la providencia contenida en auto de fecha 4 de diciembre de 2020, la apoderada de la Caja de Vivienda Popular interpuso recurso de reposición, argumentando que la Caja de Vivienda Popular si tenía ánimo conciliatorio y que el término concedido para que las partes llegaran a un eventual acuerdo era insuficiente. 
El informe no se en cuenta firmado</t>
  </si>
  <si>
    <t xml:space="preserve">Se evidencia memorando de la Gerencia de Sistema Maestro 25510-2021-1579 del 22 de noviembre de 2021, dirigida a la Gerencia Financiera, en el cual se informa el estado de ejecución de 13 convenios a cargo de la Gerencia Sist. Maestro a sept. 30 de 2021.
De cada convenio se informa el valor, los ingresos y desembolsos.
No se observa que se haya registrado la información como lo estableció el indicador. </t>
  </si>
  <si>
    <t>Se evidencia memorando 3422001-2021-0479 de la zona 4 de fecha 29.11.2021, donde se informa la gestión a 252 cuentas contrato con saldo a favor del usuario. En esta información no se observa la depuración de las  subcuentas 2901010100, 2901011010, 2901011015, 2901011020, 2901012010, 2901013010, 2901013020, 2901016010, como lo indica la acción propuesta. Esta evidencia corresponde a la zona 4, de las demás zonas no se obtuvo evidencia.
No se observó  que se cumpla con el indicador propuesto que son informes cuatrimestrales.</t>
  </si>
  <si>
    <t>Se verifica el soporte adjunto, correspondiente a informe suscrito por la Dirección de Apoyo Técnico en el cual se informa lo siguiente:
El convenio 29020111603 se encuentra en liquidación.
En cuanto al desarrollo y seguimiento del proceso judicial, se informa que este se lleva a cabo por la Dirección Representación Judicial de la EAAB-ESP a través de apoderado externo.
No se presentan cambios en el estado del proceso con respecto al seguimiento anterior, de acuerdo al seguimiento realizado por la Dirección de Apoyo Técnico. 
No es posible realizar la depuración del saldo hasta tanto no se tenga un fallo final.
Se mencionan soportes, sin embargo no se adjuntan.</t>
  </si>
  <si>
    <t>El área reporta el memorando 1410001-2020-062 donde  la Gerencia Corporativa de Gestión Humana fija las directrices para la gestión documental del proceso Gestión Contractual durante la emergencia sanitaria; adicionalmente se reporta cadena de correos donde se observa que para las vigencias 2020 y 2021 no existen procesos contractuales de suministro de medidores adelantado por la EAAB-ESP.</t>
  </si>
  <si>
    <r>
      <t xml:space="preserve">Se observa memorando 2681001-2021-112 de noviembre 22 de 2021 de la Gerencia de Tecnología, donde informa la gestión para 3.044 unidades de medidores tipo VELOC015C, a los cuales al parecer les dio erróneamente salida física sin culminar las actividades adecuadas en el sistema SAP. Se informa que actualmente faltan 2.125 medidores VELOC015C, de los cuales 116 se encuentran en estado  "libre utilización" y 2009 en "control de calidad, luego la depuración de 919 unidades por salidas de almacén que se han logrado hacer en 2020 y 2021.    
No se observa el cálculo del indicador propuesto.
</t>
    </r>
    <r>
      <rPr>
        <b/>
        <sz val="10"/>
        <color theme="1"/>
        <rFont val="Arial"/>
        <family val="2"/>
      </rPr>
      <t>Tiene prórroga autorizada por la Contraloría de Bogotá hasta el 22 de junio de 2022.</t>
    </r>
    <r>
      <rPr>
        <sz val="10"/>
        <color theme="1"/>
        <rFont val="Arial"/>
        <family val="2"/>
      </rPr>
      <t xml:space="preserve">
</t>
    </r>
  </si>
  <si>
    <t>De acuerdo con los soportes adjuntos, se encuentra pendiente el proceso de enajenación aprobado por el Comité de Inventarios del 29 de abril de 2021 para dar cumplimiento a la acción planteada.
La actividad se declara en Alerta por la fecha de terminación.</t>
  </si>
  <si>
    <t>Se revisa documentación adjunta en la cual se encuentra lo siguiente:
No se presentan informes de seguimiento a los planes de mejoramiento dependiendo de los hallazgos encontrados en las inspecciones adelantadas.
No se evidencia respuesta de las zonas referente a los controles realizados a los medidores entregados pendientes de información requerida por el almacén en los oficios de programación de visitas.
La actividad se declara en Alerta por la fecha de terminación.</t>
  </si>
  <si>
    <t>Se revisa documentación adjunta en la cual se encuentra lo siguiente:
No se presentan informes de seguimiento a los planes de mejoramiento dependiendo de los hallazgos encontrados en las inspecciones adelantadas.
No se evidencia respuesta de las zonas referente a los controles realizados a los medidores entregados pendientes de información requerida por el almacén en los oficios de programación de visitas.
La actividad se declara en alerta por la fecha de terminación</t>
  </si>
  <si>
    <t>Se encuentra pendiente el proceso de enajenación aprobado por el Comité de Inventarios del 29 de abril de 2021 para dar cumplimiento a la acción planteada.
La actividad se declara en alerta por la fecha de terminación</t>
  </si>
  <si>
    <t>Se entrega como evidencia un memorando1472001-2021-001 de fecha 19/01/2021 de la División de Almacenes a la Gerencia Servicio al Cliente, donde se solicita el concepto técnico de materiales de rotación nula en los almacenes. (Medidores).  Se anexa una relación de 18 ítems para que se de respuesta por parte Gerencia Servicio al Cliente.  No se evidenció la respuesta por parte de la Gerencia de Servicio al Cliente. Se observa un listado de medidores de las velocidades 4 y 6.</t>
  </si>
  <si>
    <t>Se evidenció solicitud de capacitación en los temas contractuales y listado de asistencia de las capacitaciones dadas por la Oficina de Contratación y Compras.Es importante anexar todos los certificados de los funcionarios que participaron en las charlas, no solo un ejemplo de un funcionario.</t>
  </si>
  <si>
    <t xml:space="preserve">A través de memorando interno 2681001-2021-065 de fecha 25-08-2021 se realiza la solicitud a la Dirección de Contratación y Compras, para la actualización del formato MPFB0202F10-01, así mismo se recibe respuesta con el memorando interno 11900-2021-1563 de fecha 27-08-2021. donde informan que trasladan la actividad a la Dirección de Calidad y Procesos para la actualización del formato antes mencionado.
Así mismo, se presenta el memorando 125001-2021-108 del 10 de septiembre de 2021 de la Dirección Gestión Calidad y Procesos en el que informan que  el formato MPFB0105F03-01 cuenta con el campo "Ciudad y Fecha (día, mes y año)" , entendiendo que esta fecha de emisión del documento junto con la fecha de radicación ante la DCC, formalizan el trámite de la solicitud de modificación. Por otra parte, informan que el manual de supervisión e interventoría y su documentación asociada está en actualización, por lo que la solicitud será tenida en cuenta, para ajustar en el formato que se defina y en los demás que requieran la inclusión de la fecha de elaboración.
La respuesta de la Dirección de Calidad y Procesos hace referencia a otro formato.
</t>
  </si>
  <si>
    <t>Se evidenció informes de gestión del contrato 1-05-11500-1002-2020 correspondientes a los meses de julio a noviembre de 2021, los cuales incluyen el período del informe y las fechas de elaboración del mismo.</t>
  </si>
  <si>
    <t xml:space="preserve">Mediante memorando 1150001-2021-0073 del 19 de octubre de 2021, la Dirección de Seguridad le informa a la Dirección de Contratación y Compras, que el anexo de SGSST, del informe de gestión - pago No. 8 de 17 del contrato 1-05-11500-0712-2018, corresponde al período comprendido entre el 1 y el 31 de marzo de 2019  </t>
  </si>
  <si>
    <t>Se evidencia el procedimiento MPFM0401P_04 "Mantenimiento Preventivo y Correctivo Planta Física" en versión 4 con los formatos, en el que se incluyó la política de operación número 8 que establece "Cuando se realice contratos con externos incluir en los estudios previos que el contratista realiza la entrega de planos récord, manuales de mantenimiento y de ser necesario incluir los detalles constructivos (planos, diagnóstico, diagrama de los planos, manual de uso entre otros).".
Así mismo, se evidencia que en la actividad 16 del procedimiento se incluyó una nota "Cuando se realice contratos con externos incluir en los estudios previos que el contratista realiza la entrega de planos récord, manuales de mantenimiento y de ser necesario incluir los detalles constructivos (planos, diagnóstico, diagrama de los planos, manual de uso entre otros)".
La acción está en avance teniendo en cuenta que a la fecha el procedimiento no ha sido aprobado y cargado en el mapa de procesos.</t>
  </si>
  <si>
    <t>Inicio el 15/07/2021 no se registraron evidencias en la revisión del corte. Ni se diligenciaron actividades de autocontrol por el área en la matriz correspondiente.</t>
  </si>
  <si>
    <t>Inicio el 15/07/2021  no se registraron evidencias en la revisión del corte. Ni se diligenciaron actividades de autocontrol por el área, en la matriz correspondiente.</t>
  </si>
  <si>
    <t>Inicio el 7/07/2021 no se registraron evidencias en la revisión del corte, Ni se diligencio en la matriz correspondiente, actividades de autocontrol por el área.</t>
  </si>
  <si>
    <r>
      <t xml:space="preserve">Con memorando 1020001-S-2021-353318 del 12 de noviembre de 2021, la EAAB ESP hace solicitud de prórroga sobre el plan de mejoramiento a la Contraloría de Bogotá.
</t>
    </r>
    <r>
      <rPr>
        <b/>
        <sz val="10"/>
        <color theme="1"/>
        <rFont val="Arial"/>
        <family val="2"/>
      </rPr>
      <t>Tiene prórroga autorizada por la Contraloría de Bogotá hasta el 30 de junio de 2022.</t>
    </r>
  </si>
  <si>
    <r>
      <t>Se aportó como evidencia un reporte llamado "ANÁLISIS ANTIGÜEDAD PARTIDAS ABIERTAS NO MISIONALES</t>
    </r>
    <r>
      <rPr>
        <b/>
        <sz val="10"/>
        <color theme="1"/>
        <rFont val="Arial"/>
        <family val="2"/>
      </rPr>
      <t xml:space="preserve">", </t>
    </r>
    <r>
      <rPr>
        <sz val="10"/>
        <color theme="1"/>
        <rFont val="Arial"/>
        <family val="2"/>
      </rPr>
      <t>el cual no corresponde a la acción planteada.</t>
    </r>
  </si>
  <si>
    <t>Para la fecha de corte del presente seguimiento (dic 14 de 2021), se observó acta No. 72 de Comité de Sostenibilidad contable de agosto 4 de 2021, en la que se aprueba depuración por valor de $41.805.698 y certificación del Comité de Sostenibilidad Contable del 19 de noviembre de 2021 (Sesión Virtual No. 75 del 21 de octubre de 2021), en el cual certifica la aprobación de la depuración contable  de 31 depósitos judiciales por $241.323.246.  
De lo anterior se evidencia que se ha depurado el valor de $283.128.944, y la meta es la depuración de $295,8 millones de pesos.</t>
  </si>
  <si>
    <t xml:space="preserve">Para la fecha de corte del presente seguimiento (dic 14 de 2021), se observaron las resoluciones en las que se ordena cobrar y aplicar los Títulos Judiciales, señalando avance del 95%
La acción queda en avance, teniendo en cuenta que la fecha de terminación del hallazgo está indicada para el 31/12/2021
</t>
  </si>
  <si>
    <t>Se reporta evidencia de la depuración de las partidas abiertas (registro fotográfico recibos de caja con sello banco); el área manifiesta cumplir con el 100% de la depuración.</t>
  </si>
  <si>
    <t>Para la fecha de corte del presente seguimiento (dic 13 de 2021), no se observaron evidencias relacionadas con la descripción de la acción, tampoco de la variable del indicador (Realización de Mesas de Trabajo), Mesas de Trabajo realizadas.
La acción queda en avance, teniendo en cuenta que la fecha de terminación del hallazgo está indicada para el 2022.</t>
  </si>
  <si>
    <t>Para la fecha de corte del presente seguimiento (dic 15 de 2021), se evidenció acta de Comité Contable No. 70 del primero de junio de 2021, donde se adelantó la depuración por valor de $ 1.231.959, no obstante la depuración debe ser por valor de $ 23.1 millones. Según información reportada, el valor restante debe ser depurado por la Gerencia Corporativa de Sistema maestro.
La acción queda en avance, teniendo en cuenta que la fecha de terminación del hallazgo está indicada para el 31/12/2021</t>
  </si>
  <si>
    <t>Se evidencia ayuda de memoria de fecha 26 de octubre de 2021 reunión  Ejecución de recursos 2022, Criterios de Planificación y Ejecución (Modificaciones Presupuestales) – Hallazgo Administrativo 3.3.4.1.
Presentación de la DIRECCIÓN DE PLANEACIÓN Y CONTROL DE INVERSIONES EJECUCIÓN DE RECURSOS 2022 – CRITERIOS DE PLANIFICACIÓN Y EJECUCIÓN (MODIFICACIONES PRESUPUESTALES)</t>
  </si>
  <si>
    <t xml:space="preserve">El proceso aporta por fuera de tiempo 3 ayudas de memoria (AM) que no son soporte para cumplimiento de la acción así:
•AM 22/06/2021 esta corresponde al lanzamiento de la Planificación la cual contemplo esta agenda: Ingreso, video institucional, apertura por parte de la Gerente General, Lineamientos de Planificación por parte de la Gerencia de Planeamiento y Control, lineamientos presupuestales por parte de la Gerencia Financiera, lineamientos del plan de contratación y compras por parte de la Secretaria General. Con este soporte no se puede verificar que se replanificaron y reprogramaron los compromisos de inversión y las apropiaciones por comprometer en inversión Directa (POAI), con el fin de ajustarlas a la anualidad, conforme a la normatividad vigente y atender el hallazgo de baja ejecución presupuestal de ingresos en la vigencia 2020.
• AM 1 al 31 de julio  en este soporte se visualiza socialización cambios de normatividad, planificación funcionamiento e inversión, planificación y reprogramación vigencias futuras, pero con este soporte no se puede verificar que se replanifico y reprogramo los compromisos de Inversión y las apropiaciones por comprometer en inversión Directa (POAI), con el fin de ajustarlas a la anualidad, conforme a la normatividad vigente y atender el hallazgo de  baja ejecución presupuestal de ingresos en la vigencia 2020.
• AM 1 al 31 de julio en este soporte se visualiza reprogramación de las VF y la proyección de cierre, se determinó que a partir de la base de contratos con CxP y VF, se haría una primera clasificación para el análisis de las áreas y se aclararon inquietudes vía telefónica o Teams con la Gerencia de Sistema Maestro y la gerencia de Gestión Humana.  General.  Con este soporte no se puede verificar que se replanifico y reprogramo los compromisos de Inversión y las apropiaciones por comprometer en inversión Directa (POAI), con el fin de ajustarlas a la anualidad, conforme a la normatividad vigente y atender el hallazgo de  baja ejecución presupuestal de ingresos en la vigencia 2020. </t>
  </si>
  <si>
    <t>Se observa informe de seguimiento de cuentas por pagar presupuestales a nov de 2021 correspondiente a la Gerencia de Tecnología, con un registro de 176 filas de registros presupuestales por valor de $9.787.228.135, en la columna de seguimiento se ha registrado la siguiente observación: " Acta No. 41 Reunión virtual. Seguimiento de Contratos con Cuentas por Pagar de la Dirección Servicios de Informática del 29 de noviembre de 2021. Contrato terminado. Se liberaron los saldos de CXP". La sumatoria de los registros presupuestales con la observación enunciada  corresponde a $6.761.621.,611, pues se observa archivo Reporte SAP al 30 de noviembre de 2021 - Giros 2020 (2), que contiene las filas No. Contrato, valor pagado, valor  contrato, saldos, observaciones por valor de $3.897.768.819, este reporte no tiene la fecha de la liberación o fecha de corte. Se observa presentación de dos diapositivas que informan el saldo inicial a 2021 de $14.914 millones y saldo de $596 millones, un indicador de una gestión realizada en reuniones del 96%.  Se recomienda  anexar evidencia del informe de ejecución debidamente firmada y el cálculo de indicador planteado.</t>
  </si>
  <si>
    <t>Se observa ayuda de memoria con corte a noviembre de 2021, cuyo objetivo fue  hacer seguimiento a los contratos de inversión y funcionamiento que tiene en ejecución la Dirección Servicios de Informática. Se evidenció el seguimiento a 18 contratos. Se observan igualmente presentaciones de avance de contrato del centro gestor 26600 (Dirección Servicios Técnicos)  para los meses de septiembre, octubre y noviembre de 2021, se observa el cálculo de indicadores de avance, tiempo y físico. Se observa una presentación de 6 diapositivas que describe actividades de 6 contratos del centro gestor del centro gestor 26600.  No se evidencia soportes de las demás áreas que componen la Gerencia Técnica.</t>
  </si>
  <si>
    <t>Se observa Acta No. 7 con fecha de septiembre 27 de 2021, se observa información de estado de contratos suscritos y suspendido y su valor, convenios entregados y recibidos, descripción del avance de 29  contratos, resumen de presentación de ejecución de gastos de funcionamiento  en inversión de la Gerencia Ambiental, cuentas por pagar y PAC por parte del planificador de área, descripción del APA de esta Gerencia, correspondencia, gestión ambiental de proyectos, aprovechamiento forestal de pendiente de autorización entre otros. No se evidencia  indicador de la formulación de proyectos vs proyectos madurados.  No se ha cargado la evidencia por el área del subcomité  correspondiente a noviembre 9/2021 y el acta respectiva.</t>
  </si>
  <si>
    <t xml:space="preserve">Se anexa como evidencia ayuda de memoria de reunión del día  15 de sept de 2021, para tratar el tema Revisión políticas del Procedimiento “MPFF0207P – Gestión y Seguimiento de Cuentas por Pagar Presupuestales” y Saldos de Menor Cuantía, el cual contiene "Quedando el sistema parametrizado para liberaciones de hasta $800 pesos por parte de las áreas sin requerir tabla de excepciones e independiente del estado del contrato."
No se observó requerimiento de ajuste al Sistema de Información
Para las liberaciones de cifras mayores de $800 pesos, se podrá a través del procedimiento definido para las liberaciones de CxP.
</t>
  </si>
  <si>
    <t xml:space="preserve">El acta 07 del 27 de septiembre de 2021 allegada NO aplica para el plan de mejoramiento con fecha de inicio 10 octubre de 2021 </t>
  </si>
  <si>
    <r>
      <t xml:space="preserve">La Dirección de Presupuesto envía un reporte a final de mes sobre las partidas abiertas y con este reporte se trabaja en la compensación y depuración de las partidas abiertas.
</t>
    </r>
    <r>
      <rPr>
        <b/>
        <sz val="10"/>
        <rFont val="Arial"/>
        <family val="2"/>
      </rPr>
      <t xml:space="preserve">
Autoseguimiento de fecha 2021-12-02</t>
    </r>
    <r>
      <rPr>
        <sz val="10"/>
        <rFont val="Arial"/>
        <family val="2"/>
      </rPr>
      <t xml:space="preserve">
Se establece como indicador mensual: Partidas abiertas revisadas y compensadas / Partidas abiertas reportadas en el mes x 100, aplica para revisión mes vencido. 
Se solicita documentar el control en el procedimiento MPMU0602P Venta de Servicios de la DST para reporte en el Informe mensual de Ventas No Misión que se presenta cada mes al Director.</t>
    </r>
  </si>
  <si>
    <t>Se presentó al comité de sostenibilidad contable No. 70 la depuración de $1.231.959, correspondientes al saldo de la subcuenta No. 2903030000- Depósitos judiciales. Los miembros del Comité recomiendan la depuración contable de dicha cuenta, recomendación que es acogida por la Gerente Financiera, quien aprueba los ajustes de depuración.
El valor restante debe ser depurado la GCSM. Hugo Bolaños y la doctora Natalia Escobar tienen conocimiento del tema.</t>
  </si>
  <si>
    <t>SEG. ENTIDAD 31/12/2021</t>
  </si>
  <si>
    <t>SEG. ENTIDAD 31.12.2021</t>
  </si>
  <si>
    <t>SANDRA E Vanegas</t>
  </si>
  <si>
    <r>
      <t xml:space="preserve">Se evidencia archivo de excel denominado ANEXO 1. R4. Asistencia socializacion NP-027 NP-032 30112021 con la relación de los participantes a esa reunión realizada el 30 de noviembre de 2021, en la que particparon 77 personas.
</t>
    </r>
    <r>
      <rPr>
        <b/>
        <sz val="9"/>
        <color theme="1"/>
        <rFont val="Tahoma"/>
        <family val="2"/>
      </rPr>
      <t>No obstante, no se evidencia archivos que den cuenta de los contenidos temáticos abordados en la citada socialización, se recomienda al área incluir estos soportes.</t>
    </r>
  </si>
  <si>
    <t>Se evidencia el formato M-FO-148 de seguimiento a proyectos Final del 20 de octubre de 2021 y el M-FO-167 _Formato_Informe_Gerencia_Final, así como la presentación de Presentacion Seguimiento 30SEPT21, que relatan los avances relacionados con el proyecto Conservación Restauración y Uso Sostenible de Servicios Ecosistémicos entre los Páramos de Guerrero, Chingaza, Sumapaz, los Cerros Orientales de Bogotá y su Área de Influencia</t>
  </si>
  <si>
    <t>OBSERVACIONES OCIG 
 31/12/2021</t>
  </si>
  <si>
    <t>ESTADO FINAL OCIG  31/12/2021</t>
  </si>
  <si>
    <t>Se verificó el cumplimiento de la actividad con corte a 30 de abril de 2021.
Se reportó el cumplimiento de la actividad a la Contraloría General de la República con el oficio 1050001- S-2021-203628 consecutivo interno 1050001-2021-0182 de fecha 13 de julio de 2021.</t>
  </si>
  <si>
    <t>Se verificó el cumplimiento de la actividad con corte a 31 de diciembre de 2020.
Se reportó el cumplimiento de la actividad a la Contraloría General de la República con el oficio 1050001-S-2021-017887 consecutivo interno 1050001-2021-0018 de fecha 22 de enero de 2021.</t>
  </si>
  <si>
    <t>En las reuniones realizadas se ha solicitado acompañamiento a los planes y programas establecidos en los PDD municipales, aprobados en el primer semestre de 2021, y cuya ejecución se estima para el primer semestre de 2022. Por lo anterior se solicitó a la CGR aplazamiento de la fecha de esta actividad para el 31 de marzo de 2022 (oficio 1020001-S-2021-270696)</t>
  </si>
  <si>
    <t>Realizadas las mingas de resiembra y mantenimiento se realizará seguimiento a las acciones implementadas. Por lo anterior, también se solicitó a la CGR cambio en la fecha de esta actividad de seguimiento para junio22</t>
  </si>
  <si>
    <t>x</t>
  </si>
  <si>
    <t>Desde el mes de septiembre se dio cumplimiento al Plan de Mejoramiento establecido. Con esta actividad se previenen futuros registros inoportunos en la cuenta contable 1909 – depósitos entregados en garantía, como evidencia se puede revisar el IFU en el siguiente link: https://www.acueducto.com.co/guatoc/ArchivosIfus/Archivos/sapifu/2015/FI/AR/IFUAR040-01_F-/index.htm, instructivo el cual se le dio difusión con todos los conciliadores del área desde el día 13 de septiembre y se remite pantallazo de evidencia del desarrollo que se encuentra en el link.</t>
  </si>
  <si>
    <t>En Comités de Sostenibilidad Contable realizados el 04 de agosto, 21 de octubre y 15 de diciembre de 2021, se presentó y aprobó la depuración de 94 títulos por $269.811.133.
Anexo 1: Hallazgo 3.3.1.15 (Comité de Sostenibilidad)
Los 49 títulos restantes por $25.985.979 se depuraron mediante la expedición de resoluciones ordenando la aplicación y fraccionamiento de los mismos, tal como se describe en la siguiente actividad.</t>
  </si>
  <si>
    <t>Mediante Resoluciones expedidas por la Jurisdicción Coactiva, se ordenó aplicar a cuentas contrato 49 títulos judiciales por $22.988.353.
Mediante Resoluciones 20211145579 y 20219008465 expedidas por la DJC, se ordenó el fraccionamiento de 2 títulos judiciales por $2.997.627, y los tiempos de caducidad empiezan a contar a partir del 13/09/2021.
Anexo 2: Hallazgo 3.3.1.15 (Resoluciones Depuración Títulos)
Los 94 títulos restantes por $269.811.133 fueron depurados en Comités de Sostenibilidad Contable, tal como se describe en la actividad anterior.</t>
  </si>
  <si>
    <t>Se remitieron 16 solicitudes relacionadas con aclaración de saldos reportados por concepto de Servicios Publicos, inclusion - exclusion de cuentas contrato y aclaracion de saldos reportados por concepto de convenios.</t>
  </si>
  <si>
    <t>Se realizaron 4 mesas de trabajo: 1 con la Secretaría Distrital de Ambiente donde se revisaron las diferencias presentadas por concepto de  Convenios, tasas y licencias, 1 con el Institito de Casas Fiscales del Estado, 1 con la Comisión de Regulación de Comunicaciones y 1 con el Instituto Distrital de Patrimonio Cultural donde se revisaron las diferencias presentadas por concepto de servicios públicos.</t>
  </si>
  <si>
    <t>Se realizó la circularización a 214 entidades (180 nacionales y 34 distritales) a corte 30 de septiembre de 2021 informándoles el detalle de las cuentas contrato y los valores reportados por la EAAB - E.S.P. ante la CGN.</t>
  </si>
  <si>
    <t>Mediante memorando interno 1330001-2021-0388 de fecha 29/10/2021 se remitió a las diferentes Gerencias de la Empresa, el reporte de las diferencias en saldos recíprocos informados por la CGN y por el Distrito con corte a 30 de junio de 2021 y mediante memorando interno 1330001-2021-0388 de fecha 09/12/2021  se remitió a las diferentes Gerencias de la Empresa, el reporte de las diferencias en saldos recíprocos informados por la CGN y por el Distrito con corte a 30 de septiembre de 2021, para su correspondiente validación y conciliación con las Entidades reportadas.</t>
  </si>
  <si>
    <t xml:space="preserve">Se realizaron 43 conciliaciones de saldos por operaciones reciprocas con las Entidades del Orden Nacional y Distrital de las diferencias en saldos recíprocos por servicios publicos.
Nota: Por cada una de las conciliaciones realizadas se efectúa  la conciliacion de ingresos (cuenas contables 432110 - 432210) y cuentas por cobrar (cuentas contables 131801 - 131802).
Cuando se presentan anticipos (8 Conciliaciones), se incluye  la conciliacion de anticipos, cuenta contable - 290101 (8 conciliaciones)  
</t>
  </si>
  <si>
    <t>* Con los Acu 83 del 27/sep y 88 del 28/oct del 21, la JD aprueba las VF susceptibles de reprogra y nuevas, aplicando el art 4 del Dec 191/21, que reglamenta y establece directrices y controles en el proceso presupuestal de las Emp Distr.
* Con el Acu 84 del 27/sep de 21 y por CONFIS en sesión 18 de Nov 17 Of 2-2021-104640 y los concep SDP No. 2-2021-93693 del 22 oct y de la SHD (correo del 17 de nov/21), se da Autori a reprogra VF.
* CONFIS en  sesión 21  del 07 de dic/21  of 2-2021-112283, se autorizó a la Empresa a asumir compro con cargo a las 
VF excep con decla de impor estrat 2022-2024.</t>
  </si>
  <si>
    <t xml:space="preserve">* Con los doc 2000000290 y 2000000180 del 7/oct, se realizó cargue en SAP de la reprogra y nuevas VF autorizadas con el Acu 83 del 27/sep.
* Con los doc 2000000200 y 2000000320 del 17/nov, se realizó cargue en SAP de la reprogra y nuevas VF autorizadas con el Acu 88 del 16/nov.
* Con los doc 2000000210 y 2000000330 del 30/nov, se realizó cargue en SAP de la reprogra con el Acu 84 del 27/sep y Oficio Confis N°2-2021-104640.
* Con los docs 2000000340, 2000000220 y 2000000040 del 10/dic, se realizó cargue en SAP de  la reprogra Acu No. 84 del 27/sep y Of Confis No. 2-2021-112283 del 7/dic
</t>
  </si>
  <si>
    <t>Se realizaron 2 mesas de trabajo, la primera el 23/sep con la DGCYP en donde se recordó el plan de mejo 
La segunda mesa de trabajo fue interna de la DP, se realizó el 27/oct, para identificar las áreas que deben participar del proceso de definición del Riesgo, adicionalmente se realizó la propuesta de plan de trabajo.
El 30/nov se realizó una mesa trabajo de acuerdo a lo programado en el plan de trabajo. Se realizó socialización del plan de mejo, plan de trabajo y se sensibilizó en la metodología para la administración de Riesgos. (Soportes Ayuda de Memoria y Presentación).</t>
  </si>
  <si>
    <t>Se terminó la actualización del procedimiento y de los formatos de constitución de las cuentas por pagar (MPFF0207F01 y MPFF0207F02), se dio enfasis en la aclaración de las políticas y se revisaron las actividades y controles. El procedimiento fue actualizado en el mapa de procesos.
(Se anexa el procedimiento actualizado y los formatos)</t>
  </si>
  <si>
    <t>Se realizó la socialización de la actualización del procedimiento a través del informativo (el 31 de Dic y del 7 al 11 de enero como refuerzo) y se hizo una reunión con los planificadores y otros profesionales de las áreas el 31 de diciembre.
(Se anexan soportes de la socialización, asistencia, presentación)</t>
  </si>
  <si>
    <t>Se terminó la actualización del procedimiento y de los formatos de constitución de las cuentas por pagar (MPFF0207F01 y MPFF0207F02), se dio enfasis en la aclaración de las políticas asociadas a los saldos de menor cuantía y se revisaron las actividades y controles. El procedimiento fue actualizado en el mapa de procesos.
(Se anexa el procedimiento actualizado y los formatos)</t>
  </si>
  <si>
    <t>Una vez revisadas las politicas del procedimiento, el 15 de septiembre se determinó realizar el ajuste en el sistema para que el valor parametrizado para la liberación de saldos de menor cuantía sea igual al definido en la política. Quedando esta actividad cumplida.
Se anexa AM con la documentación del ajuste  en el sistema.</t>
  </si>
  <si>
    <t>ANÁLISIS AUDITORES OCIG 
31/12/2021</t>
  </si>
  <si>
    <t>ESTADO FINAL OCIG 
31/12/2021</t>
  </si>
  <si>
    <t xml:space="preserve">Se verificó el cumplimiento en los seguimientos realizaados por la OCIG periodos anteriores </t>
  </si>
  <si>
    <t xml:space="preserve">De acuerdo a la capacitación realizada a los supervisores para cargue de contratos en el archivo electrónico y profesionales de apoyo de la GCA, se envían correos de alertas para realizar el debido cargue de los contratos.
•El 11/10/2021 sobre “Urg_Allegar Documentos del procesos de Contratación y Ejecución Contratos del año 2019”. 
•El 16/11/2021 se envía correo “Proceso de Cargue de documentos Contratos 2019, 2020, 2021 _ LOTUS_Archivo Electrónico”.
</t>
  </si>
  <si>
    <t>Se realizó el informe técnico y financiero final el cual fue radicado a la Gerencia Corporativa Financiera y se hizo la solicitud de amortización de los recursos no ejecutados por el Jardín Botánico de Bogotá a la Dirección Tributaria. La Gerencia Corporativa Ambiental generó la entrada de mercancía 500020088 y solicitó a la Dirección Tributaria la legalización de los recursos no ejecutados por el JBB devueltos el 01/03/2021 a la EAAB-ESP. ACCIÓN CUMPLIDA.</t>
  </si>
  <si>
    <t>Se realizó seguimiento a los convenios de la Gerencia Corporativa Ambiental, en el subcomité de control interno.
Se anexa como soporte las actas de comité No. 7 y No. 8.</t>
  </si>
  <si>
    <t>Se realizó seguimiento a la formulación de proyectos de inversión y funcionamiento de la Gerencia Corporativa Ambiental durante el mes de septiembre y noviembre de 2021.
De dos seguimientos realizados en  el subcomité de control interno se han madurado 2 proyectos de inversión 2021. ACCIÓN CUMPLIDA</t>
  </si>
  <si>
    <t>Se realizó seguimiento y sistema de alertas a los procesos de maduración y posterior ejecución de contratos ya suscritos y en ejecución de la Gerencia Corporativa Ambiental durante el mes de septiembre y noviembre de 2021.
De dos seguimientos realizados en el subcomité de control interno (septiembre y noviembre) se tienen 11 contratos suscritos y en ejecución de la vigencia 2021. ACTIVIDAD CUMPLIDA</t>
  </si>
  <si>
    <t>Se tiene mesa de trabajo para el mes de enero de 2022, con el equipo dela Gerencia Corporativa Ambiental, para dar inicio al fortalecimiento de la matriz de riesgo, e incluir los  riesgos asociados a socialización de los proyectos con las comunidades del área aferente.</t>
  </si>
  <si>
    <t xml:space="preserve">
Se realizar seguimiento en subcomité de área de la Gerencia Corporativa Ambiental del mes de noviembre de los tramites ante la autoridad ambiental correspondiente, especialmente SDA; sobre las tramites de aquellos proyectos que requieren se solicitud de ocupación de cauce y/o aprovechamiento forestal.</t>
  </si>
  <si>
    <t>Cumplida. Se realizaron reuniones con todos los Alcaldes de los Municipios participantes y fueron socializados los resultados para las acciones de sostenibilidad de la inversión realizada tanto en restauración como en Viveros
El plan de capacitaciones se realizó y entregó en su totalidad. No reportamos más avances pues se da como cumplida.</t>
  </si>
  <si>
    <t>Se solicitó a la CGR cambiar la fecha de seguimiento para el 30 de junio de 2022
No hay respuesta de la CGR por lo que se da por aceptada la solicitud de plazo por silencio administrativo.  Tanto el oficio como el cronograma fueron enviados a la OCIG el pasado 14 de septiembre .</t>
  </si>
  <si>
    <t>En ejecución del Plan se realizaron 7 reuniones entre la Dirección de Apoyo Comercial y la Dirección Administración Activos Fijos y la División Almacenes, con el fin de hacer seguimiento al cumplimiento del procedimiento  MPMU0407P-01 “Gestión Integral de Medidores”.
Reuniones ejecutadas  7 / reuniones programadas 7 = 100
Adicionalmente se remiten soportes de programación de visitas a las cinco zonas y las ayudas de memoria de dichas visitas, realizadas por la DAC para fortalecer el proceso de Gestión Integral de Medidores.</t>
  </si>
  <si>
    <t>Se adelantaron las siguientes acciones:
Comité de Inventarios No. 1 del 29 de abril de 2021, se aprobó la disposición final de 88.935 medidores obsoletos y  251 medidores (clase B y mínimo vital). 
Comité de inventarios No. 2 del 16 de noviembre de 2021.
Comité de Inventarios No. 3 del 26 de noviembre de 2021, se definió el mecanismo de enajenación de 217 medidores clase B aprobados.
Listado enviado mediante memorandos 1472001-2021-001 a la Gerencia Corporativa de Servicio al Cliente.</t>
  </si>
  <si>
    <t>En ejecución del Plan se realizaron 7 reuniones entre la Dirección de Apoyo Comercial y la Dirección Administración Activos Fijos y la División Almacenes, con el fin de hacer seguimiento al cumplimiento del procedimiento  MPMU0407P-01 “Gestión Integral de Medidores”.
Reuniones ejecutadas  7 / reuniones programadas 7 = 100.
Adicionalmente se remiten soportes de programación de visitas a las cinco zonas y las ayudas de memoria de dichas visitas, realizadas por la DAC para fortalecer el proceso de Gestión Integral de Medidores.</t>
  </si>
  <si>
    <t>Se adelantaron las siguientes acciones:
Comité de Inventarios No. 1 del 29 de abril de 2021, se aprobó la disposición final de 88.935 medidores obsoletos y  251 medidores. 
Comité de Inventarios No. 2, del 16 de noviembre de 2021,  se definió el mecanismo de enajenación de los 88.935 medidores obsoletos aprobados. 
Comité de Inventarios No. 3 del 26 de noviembre de 2021, se definió el mecanismo de enajenación de 246 medidores (clase B y mínimo vital), aprobados.
Listado enviado mediante memorandos 1472001-2021-001 a la Gerencia Corporativa de Servicio al Cliente</t>
  </si>
  <si>
    <t>Se realizo la actualización del procedimiento MPFM0401P_04 Mantenimiento Preventivo y Correctivo Planta Física, el cual fue cargado en el mapa de procesos el 31 de diciembre de 2021.
El procedimiento evidencia la inclusión de Necesidades de las obras a ejecutar en los planos y el requerimiento de incluir los detalles constructivos de ser necesario. Además incorpora las obligaciones del contratista en la entrega de planos récord y del manual de mantenimiento (Política de operación 8 y Actividad 16)</t>
  </si>
  <si>
    <t>Se elaboro Memorando Interno dirigido a los funcionarios de la DSA supervisores o interventores sobre la obligatoriedad de incluir en la contratación las necesidades de las obras a ejecutar en los planos y de ser necesario incluir los detalles constructivos. Así mismo incluir en las obligaciones del contratista la entrega de planos récord y la entrega del manual de mantenimiento.</t>
  </si>
  <si>
    <t>La DSA preparará para durante los meses de marzo y mayo efectuar capacitación a los estructuradores de proyecto, supervisores y apoyo a la supervisión en la formulación de proyectos que incluya la forma de elaborar el diagnostico y la diagramación de los planos y la verificación de la entrega de los planos récord y manual de uso. Se construyó presentación correspondiente a la actualización del procedimiento MPFM0401P_04 Mantenimiento Preventivo y Correctivo Planta Física</t>
  </si>
  <si>
    <t>Se realiza mesa de trabajo entre la Dirección de Compensaciones y la Dirección Contabilidad en donde se revisa y se consigna en una ayuda de memoria las respectivas acciones a la formalización y/o depuración de las dos partidas asociadas a compartibilidad pensional relacionadas en el hallazgo.
De acuerdo a lo anterior se realiza un informe donde se documentan las acciones tendientes a la formalización y depuración de las partidas de anticipos objeto del hallazgo.</t>
  </si>
  <si>
    <t>Se realizan los saneamientos contables de las 2 partidas asociadas a compartibilidad pensional y se generan los registros contables de dichas partidas.
Se anexa soporte de los registros contables.
Cabe aclarar que de los $41,2 millones, $10.250.504 corresponden a las partidas por compartibilidad pensional, a cargo de la Dirección Gestión de Compensaciones. Este valor fue debidamente saneado.</t>
  </si>
  <si>
    <t>Se modifica el procedimiento “Nomina regular, mesada pensional y prestaciones sociales” de la Dirección Gestión de Compensaciones incluyendo el control de la compartibilidad pensional en los conceptos de las novedades.
Se anexa soporte del cargue del procedimiento en el mapa de procesos y el documento modificado.</t>
  </si>
  <si>
    <t>La Gerencia Corporativa de Gestión Humana y Administrativa generó el inventario de cuentas por pagar de la vigencia 2020.
En el mismo se relacionan 135 conceptos por valor de $16.224.003.030.
Con lo anterior se entiende cumplida la actividad en el sentido de contar con el inventario de cuentas por pagar de la vigencia 2020.</t>
  </si>
  <si>
    <t>A corte 31 de agosto de 2021, el inventario de cuentas por pagar de la vigencia 2020 de la Gerencia Corporativa de Gestión Humana y Administrativa presentó un avance de depuración del 99,53% de las cuentas por pagar, a saber:
$16.148.179.113 (CxP depuradas)   /
$16.224.003.030. (CxP 2020) x 100 = 99,53%
Mensualmente se reporta a la Gerencia Corporativa Financiera el estado de las cuentas por pagar tras las depuraciones.
Se continuará con el proceso de depuración hasta culminar los $75.823.917 pendientes a corte 31 de diciembre.</t>
  </si>
  <si>
    <t xml:space="preserve">De acuerdo a la transacción ZFM108 en el aplicativo SAP el cual genera un reporte de CxP y del reporte que genera mensualmente el área de presupuestos de CxP, se evidencia el estado de las Cuentas por Pagar de las áreas que hacen parte de la Gerencia de Tecnología al corte de 31 de diciembre de 2021.
</t>
  </si>
  <si>
    <r>
      <t>Con los lineamientos presupuestales, indicados desde el lanzamiento de la planificación 2022, se establecieron los cambios en la normatividad con el Dec 191/21  y la Res 13/21</t>
    </r>
    <r>
      <rPr>
        <i/>
        <sz val="11"/>
        <rFont val="Arial"/>
        <family val="2"/>
      </rPr>
      <t xml:space="preserve"> </t>
    </r>
    <r>
      <rPr>
        <sz val="11"/>
        <rFont val="Arial"/>
        <family val="2"/>
      </rPr>
      <t xml:space="preserve">. Se desarrollaron mesas de trabajo donde se aclararon las inquietudes de las áreas frente a la nueva normatividad.  Se participo en las mesas de sustentación de la planificación 2022 orientando en el nuevo marco normativo presupuestal, principalmente en la planificación y reprogramación de las VF y los tramites que se deben realizar al respecto.  
</t>
    </r>
  </si>
  <si>
    <t>CARLOS TELLEZ</t>
  </si>
  <si>
    <t>IVÁN HERNÁNDEZ</t>
  </si>
  <si>
    <t>OBSERVACIONES OCIG
31.12.2021</t>
  </si>
  <si>
    <t>ESTADO FINAL OCIG
31.12.2021</t>
  </si>
  <si>
    <t>SEG.OCIG
31.12.2021</t>
  </si>
  <si>
    <t>ESTADO FINAL OCIG 31.12.2021</t>
  </si>
  <si>
    <t>Se realizo el ajuste al plan de pérdidas tanto comerciales como técnicas. Prorroga hasta el 30-03-2022. Se adjunta certificado de sesión virtual extraordinaria No. 26 del Comité Corporativo de la EAAB, en donde se aprueba Plan de Gestión de Pérdidas</t>
  </si>
  <si>
    <r>
      <t>El 10-11-21 el tribunal de arbitramento emite el laudo con expediente 5047 del contrato 1-01-1357-2013 y Ordena al CONSORCIO DETECCIÓN DE FUGAS 2013, la devolución a EAAB de valor anticipo $197.243.555, éste contrato fue sujeto de contribución de obra pública por $9,862,178. 28-12-21 Fiduciaria Popular giró los recursos que se encontraban en el  Patrimonio autónomo; de acuerdo con lo anterior se realizó la amortización del anticipo y se elaboró el recibo de caja correspondiente quedando saneado el anticipo es decir saldo $0 al cierre de la vigencia fiscal.</t>
    </r>
    <r>
      <rPr>
        <b/>
        <sz val="10"/>
        <rFont val="Arial"/>
        <family val="2"/>
      </rPr>
      <t>se solicita cerrar</t>
    </r>
  </si>
  <si>
    <r>
      <t>Se adjunta informe del Supervisor en donde se evidencia la gestión adelantada, debido a que se encuentra en el Tribunal Administrativo de Cundinamarca Sección Tercera por parte de la Empresa no se pueden realizar más acciones ya que depende de un Fallo.</t>
    </r>
    <r>
      <rPr>
        <b/>
        <sz val="10"/>
        <rFont val="Arial"/>
        <family val="2"/>
      </rPr>
      <t xml:space="preserve"> Se solicita cerrar esta acción.</t>
    </r>
  </si>
  <si>
    <t xml:space="preserve">Se adjunta memorando con la gestión adelantanda por la Gerencia Servicio al Cliente para la depuración de los saldos. </t>
  </si>
  <si>
    <r>
      <t xml:space="preserve">Se adjunta informe con la gestión realizada por parte de la Gerencia Servicio al Cliente - Dirección Apoyo Técnico, debido a que depende de un fallo </t>
    </r>
    <r>
      <rPr>
        <b/>
        <sz val="10"/>
        <rFont val="Arial"/>
        <family val="2"/>
      </rPr>
      <t>se solicita cerrar esta acción.</t>
    </r>
  </si>
  <si>
    <r>
      <t xml:space="preserve">Se remite correo recibido por la Dirección de Contratación y Compras en donde se evidencia que no se presentaron procesos de suministro de medidores de la vigencia 2020. </t>
    </r>
    <r>
      <rPr>
        <b/>
        <sz val="10"/>
        <rFont val="Arial"/>
        <family val="2"/>
      </rPr>
      <t xml:space="preserve">SE SOLICITA CIERRE DE LA ACTIVIDAD. </t>
    </r>
    <r>
      <rPr>
        <sz val="10"/>
        <rFont val="Arial"/>
        <family val="2"/>
      </rPr>
      <t xml:space="preserve">Por parte de las áreas se está realizando el cargue en archivo electronico de todos los contratos de acuerdo a la circular emitida por la Dirección de Contratación y Compras.  junto con la circular que exige el cargue de los documentos en el archivo electrónico a cargo del supervisor. </t>
    </r>
  </si>
  <si>
    <t xml:space="preserve">1En la reunión celebrada 6-05-21 se aclaró la situación de los Medidores registrados VELO015C en el módulo de inventarios MM.En informe anexo decribe las acciones adelantadas tendientes a depuración del inventario de medidores.2El procedimiento MPMU0407P no contiene formatos a diligenciar. Sin embargo para solicitar el concepto técnico se elabora el formato MPFA0516F01-01, se solicitó cobcepto técnico sobre  medidores.3 Se anexa listado 196 medidores depurados 3Direción de Activos FIjo realizo memorando solicita se aclare la diferencia entre el módulo de inventarios y la información financier
</t>
  </si>
  <si>
    <t>Los contratos 1-01-35100-1209-2017  y 1-01-34100-0874-2015 Esta terminados y con el acta de entrega y recibo final en concordancia con el manual de contratación, en esta acta se verifica que la obra fue reciba a conformidad sin pendientes. En cuanto al contrato 1-01-33100-1324-2017 esta terminado y el accta de entrega y recibo final se esta tramitando.</t>
  </si>
  <si>
    <t>Se adjunta muestra de las actas del comité de las Gerencias de Zona.</t>
  </si>
  <si>
    <t xml:space="preserve">Con la gestión realizada ha logrado depurar 6 contratos de un total de 10 es decir  se a depurado el 69% del valor de los anticipos. Quedan 2 contratos en proceso de liquidación sobre los cuales se realizará gestión para su depuración, así mismo hay dos contratos en proceso jurídico sobre los cuales no se puede realizar ninguna gestión hasta que salga el fallo del juez.
</t>
  </si>
  <si>
    <r>
      <t xml:space="preserve">Mediantre auto de 10-6-21 tribunal resolvió recurso interpuesto por la demandada,frente a esta providencia CVP solicito se aclarará el contenido, entendiendo, que la providencia recurrida  se refería a la concesión  de un recurso de apelación  y No a la admisión  de la reforma  de una demanda. siendo esta  la última actuación del proceso,  pendiente pronuncimientoTribunal Administrativo de Cundinamarca -Sección Tercera-, con relación a esta aclaración. Se adjunta informe realizado por el supervisor. </t>
    </r>
    <r>
      <rPr>
        <b/>
        <sz val="10"/>
        <rFont val="Arial"/>
        <family val="2"/>
      </rPr>
      <t>Se solicita Cierre de</t>
    </r>
    <r>
      <rPr>
        <sz val="10"/>
        <rFont val="Arial"/>
        <family val="2"/>
      </rPr>
      <t xml:space="preserve"> </t>
    </r>
    <r>
      <rPr>
        <b/>
        <sz val="10"/>
        <rFont val="Arial"/>
        <family val="2"/>
      </rPr>
      <t>la acción</t>
    </r>
  </si>
  <si>
    <t>Se realiza gestión mediante notificacion a 45 beneficiarios, se les informó el saldo por anticipos y las opciones que pueden seguir para la gestión correspondiente. No obstante se identificó que la totalidad de los valores de la cuenta 2901010300 no corresponden a saldos por anticipos por venta de agua en carrotanque por lo tanto se solicitó información a la Dirección de Contabilidad mediante memorando 3040001-2021-2213 del 29.12.2021. Unavez se obtenga la respuesta se procederá a tomar las desiciones correspondientes.</t>
  </si>
  <si>
    <t>El contrato,1-15-33100-1030-2008 tiene un saldo de $878.705 menor cuantía, para lo cual se solicitará a la Gerencia Jurídica la certificación que el acreedor no se encuentra en proceso jurídico con el Acueducto, así mismo el concepto sobre caducidad del mismo con base en lo anterior se presentará al comite saneamiento contable.  El estado del contrato en SAP es liquidado.</t>
  </si>
  <si>
    <t xml:space="preserve">Se adjunta informe con la gestión realizada por parte de la Gerencia Servicio al Cliente - Dirección Apoyo Técnico, debido a que depende de un fallo se solicita cerrar esta acción.Se anexa reporte del avance la demanda que se encuentra en la pagina web de la rama judicial </t>
  </si>
  <si>
    <t>El convenio 804-2019 se encuentra terminado.  En diciembre de e2021 se realizó la devolución de los recursos a Fondige, actualmente se encuentra en etapa de liquidación.</t>
  </si>
  <si>
    <t>El saldo inicial a depurar se estableció en $199.702.104 con un total de 20 contratos que se celebraron entre el año 2003 y hasta 2013, de acuerdo con lo anterior los contratos presentan caducidad, es decir vencimiento del término para solicitar la devolución de los recursos. En desarrollo de la gestión, las zonas depuraron 7 contratos por un valor de $114.551.656 es decir un 57.4% del valor total, se continuará con la presentación al comité de saneamiento contable.</t>
  </si>
  <si>
    <t>Se adjunta memorando donde se informa la creación del rubro presupuestal con fecha 21 de octubre de 2021</t>
  </si>
  <si>
    <t>El día 23 de Diciembre de 2021 se expidió la certificación de la aprobación por unanimidad de los miembros del Comité Corporativo el Plan de Gestión de Pérdidas de Agua de la EAAB ESP en sesión extraordinaria No. 26 del Comité Corporativo de la Empresa.
Este Plan de Gestión de Pérdidas de Agua V.1.0 esta compuesto de las acciones que realizará la Empresa de Acueducto y Alcantarillado de Bogotá E.S.P (EAAB) en una proyección a 5 años (2.026) con el fin de controlar y reducir las pérdidas de agua. Mediante 3 ejes estratégicos: gestión de la información, gestión de perdidas comerciales y gestión de perdidas técnicas.
Adicional a esto se encuentra en realización una consultoría con la Corporación Financiera Internacional (IFC) perteneciente al Banco Mundial que tiene por objetivo el diseño de una estrategia de alto nivel para la reducción de las pérdidas de agua y con el cual se espera de acuerdo a la disponibilidad de la información obtener nuevas estrategias que mejoren la gestión del Plan de Pérdidas.</t>
  </si>
  <si>
    <t>El area encargada adjunta como evidencia del cargue de la información contractual o documentos generados en el desarrollo de los contratos 1-06-30100-0742-2017 y 1-06-30100-0740-2017 con fecha de inicio de cargue octubre de 2017 y terminación noviembre de 2021, incluidas las actas de liquidación de los mismos.</t>
  </si>
  <si>
    <t>Las areas responsables entregaron como evidencia el listado de asistencias a la reinducción realizada de manera virtual a los funcionarios generadores de respuesta con el fin de evitar devoluciones, salidas sin anexo y anulaciones del aplicativo CORI con el fin de evitar la generación de multas por concepto de Silencios Administrativos.</t>
  </si>
  <si>
    <t>El area responsable adjunta como soporte informe de la gestión realizada respecto a la depuración en saldos de anticipos y otros rubros, en este informe indican se logró la depuración total del saldo de 6 de los 10 contratos, de los 4 restantes, dos se encuentran en proceso de liquidación con proyección a realizar cruce del valor del anticipo con el saldo de retención en garantía y los otros dos restantes se encuentran en proceso jurídico y en espera de fallo.</t>
  </si>
  <si>
    <t>En la evidencia suministrada por el area responsable adjuntan un total de 45 oficios en el que informan a los usuarios la existencia de un saldo a favor por anticipos de venta de agua a carrotanque y sobre el cual se les indica el valor y en el que se les indica acercarse a la ventanilla No. 6 con las ordenes de entrega (vales) en el que se solicite la actualización o devolución del dinero de los mismos.
El valor total remitido en las cartas sobre los cuales se encontraron saldos a favor asciende a un total de $37.293.226, respecto al valor faltante de la cuenta 2901010300 se evidencia en memorando interno 3010001-2021-2213 del 29 de diciembre de 2021 respuesta de la Dirección de Apoyo Comercial a la Directora de Contabilidad del detalle de la cuenta contable, en el que indican se les aclaren ciertas novedades en los valores reportados para saber concretamente son valores que deben ser depurados o corresponden a anticipos.</t>
  </si>
  <si>
    <t>En el informe presentado como evidencia indica el area responsable que gestionará el saneamiento del saldo de retención en Garantía con el Comité de Saneamiento Contable por caducidad del término para solicitar la devolución de los recursos.
Sin embargo se observa inconsistencia entre la información presentada en el informe realizado ya que hacen mención a otro hallazgo que correspondería por lo descrito en el archivo al (3.3.1.9), se recomienda que el area realice la respectiva validación y de ser pertinente la corrección y gestión de la misma.</t>
  </si>
  <si>
    <t>De la evidencia suministrada por las Gerencias de zona de la 1 a la 5 solamente se ve reflejada en el Acta No. "4 2021 Subcomite Control Interno Gerencia Zona 4" que incluyen en la reunión el estado del PAC y su planificación para cada uno de los tres trimestres.
Las demas zonas adjuntan también acta de las reuniones planificadas pero en estas no se realiza mención de la programación del PAC o los giros</t>
  </si>
  <si>
    <t>Se observa en la evidencia remitida por el area responsable la ejecución de una reunión con los planificadores y algunos profesionales de la Dirección de Calidad y Procesos y Presupuesto con un total de 10 asistentes a la reunión programada el día 30/11/2021 con una duración de media hora, reunión en la que se trato la necesidad de identificar, redactar y valorar adecuadamente los riesgos y su inclusión en la matriz para una adecuada gestión del riesgo. Al final en los compromisos se describe que se debe coordinar sesión de trabajo entre la Dirección de Presupuesto y la Dirección de Calidad y Procesos para elaboración de metodología de trabajo con fecha de ejecución el 17/01/2022.
Evidencia: Las areas responsables adjuntan 4 archivos en los que se observa: Lsitado de asistentes a la reunión, ayuda de memoria y presentación en Power Point para retroalimentación del hallazgo 3.3.4.4 por inadecuada gestión del riesgo.</t>
  </si>
  <si>
    <t>Se verifica el soporte adjunto, informe del 29 de noviembre de 2021, saldo convenio interadministrativo No. 9-07-30100-0570-2010 suscrito por la Dirección de Apoyo Técnico en el cual se informa lo siguiente:
En cuanto al desarrollo y seguimiento del proceso judicial, se informa que este se lleva a cabo por la Dirección Representación Judicial de la EAAB-ESP a través de apoderado externo.
No se presentan cambios en el estado del proceso con respecto al seguimiento anterior, de acuerdo al seguimiento realizado por la Dirección de Apoyo Técnico. 
No es posible realizar la depuración del saldo hasta tanto no se tenga un fallo final.</t>
  </si>
  <si>
    <t xml:space="preserve">Se revisa documentación adjunta en la cual se encuentra lo siguiente:
Memorando 1471001-2021-0004 de la Dirección de Administración de Activos Fijos a la Dirección Apoyo Comercial solicitando avance en las actividades de los hallazgos 3.2.5, 3.3.2 actividad 2 y 3.3.3.
Memorando 3122001-2022-OC-007 de la DOC Zona 1 a DAC respuesta revisión inventario de medidores.
Memorando 32220-2022-0135  de la DOC Zona 2 a DAC respuesta revisión inventario de medidores.
Memorando 332001-2021-0134 de la DOC Zona 3 a DAC respuesta revisión inventario de medidores.
Memorando 3422001-2021-0200 de la DOC Zona 4 a DAC respuesta revisión inventario de medidores.
Memorando 35230001-2021-253 de la DOC Zona 5 a DAC respuesta revisión inventario de medidores.
Ayudas de memoria de reuniones 17 de marzo, 14 de mayo, 9 de julio,  28 de septiembre, 14 de octubre, 25 de octubre y 29 de noviembre, en las cuales se verifican las acciones para el cumplimiento de lo establecido en el procedimiento MPMU0407 Gestión Integral de Medidores.
Memorandos de la DAC a las 5 zonas de la DOC indicando la fecha de programación de las visitas de verificación de la DAF y solicitando información de medidores retirados del almacén.
Ayuda de memoria de los seguimientos de verificación del cumplimiento del procedimiento en las cinco zonas de la DOC. 
Se declara cumplida la acción, se recomienda dar continuidad al cumplimiento del procedimiento y acciones encaminadas a la depuración y saneamiento del inventario de medidores acorde a lo indicado en los memorandos de las Zonas. </t>
  </si>
  <si>
    <t>Se revisa documentación adjunta en la cual se encuentra lo siguiente:
Memorando  1472001-2021-001 Medidores Nula Rotación 19 de enero 2021.
Memorando respuesta Activos Fijos 3050001-2021-0209 al MI 1472001-2021-001 del 3 de febrero de 2021.
Memorando alcance respuesta 3050001-2021-0209 del 24 de marzo de 2021.
Memorando DAC 3040001-2021-1699 concepto, del 19 de octubre de 2021.
Memorando DAC 3010001-2021-1855 concepto del 25 de noviembre de 2021.
Acta No 1 Comité de inventarios 2021 del 29 de abril
Acta No 2 Comité de inventarios 2021 del 16 de noviembre
Acta No 3 Comité de inventarios 2021 del 26 de noviembre
En el comité No. 3 se determina como mecanismo de enajenación subastar los medidores de nula rotación del listado enviado mediante memorandos 1472001-2021-001 .</t>
  </si>
  <si>
    <t xml:space="preserve">Se revisa documentación adjunta en la cual se encuentra lo siguiente:
Memorando 1471001-2021-0004 de la Dirección de Administración de Activos Fijos a la Dirección Apoyo Comercial solicitando avance en las actividades de los hallazgos 3.2.5, 3.3.2 actividad 2 y 3.3.3.
Memorando 3122001-2022-OC-007 de la DOC Zona 1 a DAC respuesta revisión inventario de medidores.
Memorando 32220-2022-0135  de la DOC Zona 2 a DAC respuesta revisión inventario de medidores.
Memorando 332001-2021-0134 de la DOC Zona 3 a DAC respuesta revisión inventario de medidores.
Memorando 3422001-2021-0200 de la DOC Zona 4 a DAC respuesta revisión inventario de medidores.
Memorando 35230001-2021-253 de la DOC Zona 5 a DAC respuesta revisión inventario de medidores.
Ayudas de memoria de reuniones 17 de marzo, 14 de mayo, 9 de julio,  28 de septiembre, 14 de octubre, 25 de octubre y 29 de noviembre, en las cuales se verifican las acciones para el cumplimiento de lo establecido en el procedimiento MPMU0407 Gestión Integral de Medidores.
Memorandos de la DAC a las 5 zonas de la DOC indicando la fecha de programación de las visitas de verificación de la DAF y solicitando información de medidores retirados del almacén.
Ayuda de memoria de los seguimientos de verificación del cumplimiento del procedimiento en las cinco zonas de la DOC. 
Se declara cumplida la acción, se recomienda dar continuidad al cumplimiento del procedimiento y acciones encaminadas a la depuración y saneamiento del inventario de medidores acorde a lo indicado en los memorandos de las Zonas.. </t>
  </si>
  <si>
    <t>Se revisa documentación adjunta en la cual se encuentra lo siguiente:
Memorando respuesta Activos Fijos 3050001-2021-0209 al MI 1472001-2021-001 del 3 de febrero de 2021.
Memorando alcance respuesta 3050001-2021-0209 del 24 de marzo de 2021.
Acta No 1 Comité de inventarios 2021 del 29 de abril
Acta No 2 Comité de inventarios 2021 del 16 de noviembre
Acta No 3 Comité de inventarios 2021 del 26 de noviembre
Informe 1 y 2 dirigido a la OCIG gestiones adelantadas para subsanar hallazgos.
En el comité No. 3 se determina como mecanismo de enajenación subastar los medidores de nula rotación del listado enviado mediante memorandos 1472001-2021-001 .</t>
  </si>
  <si>
    <t>Se revisa documentación adjunta en la cual se encuentra lo siguiente:
Memorando 1472001-2021-001 Medidores Nula Rotación
Memorando respuesta Activos Fijos 3050001-2021-0209 al MI 1472001-2021-001 del 3 de febrero de 2021.
Memorando alcance respuesta 3050001-2021-0209 del 24 de marzo de 2021.
Acta No 1 Comité de inventarios 2021 del 29 de abril
Acta No 2 Comité de inventarios 2021 del 16 de noviembre
Acta No 3 Comité de inventarios 2021 del 26 de noviembre
Informe 1 y 2 dirigido a la OCIG gestiones adelantadas para subsanar hallazgos.
En el comité No. 3 se determina como mecanismo de enajenación subastar los medidores de nula rotación del listado enviado mediante memorandos 1472001-2021-001 .</t>
  </si>
  <si>
    <t>Se evidencia en el mapa de procesos con fecha de publicación 31 de Agosto de 2021 el instructivo funcional de Usuario - IFU identificado con el código IFUAR040-01 F-22 Factura General, en el cual se observa el paso a paso para guiar de manera estandarizada a los usuarios del sistema, en la forma adecuada para efectuar los registros contables.</t>
  </si>
  <si>
    <t>El proceso aporta 3 ayudas de memoria (AM) que corresponden al lanzamiento de la Planificación Presupuestal, socialización cambios de normatividad, planificación funcionamiento e inversión, planificación y reprogramación vigencias futuras entre otros temas.  Adicionalmente aporta actas de cambios de documentos presupestales con fecha 27/10/2021  que se enmarcan dentro del procedimiento MPFF0201P y con el cual se logra evidenciar la replanificacion de recursos.</t>
  </si>
  <si>
    <t xml:space="preserve">El area aporta como evidencia: Acuerdo 83 y 84 de Junta Directiva del 27/09/2021 y  Acuerdo 88 del 28/10/2021  en donde aprueban las VF susceptibles de reprogramar y vigencias futuras nuevas, aplicando el Decreto 191  en su Articulo 4.  Aporta adicionalmente comunicaciones entre la EAAB y la Secretaria Distrital de Planeación.
</t>
  </si>
  <si>
    <t xml:space="preserve">Se evidencian correos con fechas 7/10/2021 cargando lo aprobado en el Acuerdo 83, 10/12/2021 cargando lo aprobado en el Acuerdo 84 y 17/11/2021  cargando lo aprobado en el Acuerdo 88. Con la evidencia aportada por el proceso se logra verificar que la información aprobda en los acuerdos quedo cargada en SAP.
</t>
  </si>
  <si>
    <t>Se evidencian ayudas de memoria con fecha 19 y 30 de noviembre en donde se revisó el Procedimiento “MPFF0207P – Gestión y Seguimiento de Cuentas por Pagar Presupuestales” e Instructivo MPFF0207I01-02 Seguimiento Cuentas por pagar Presupuestales.  Tambien se evidencia la publicacion en el Mapa de procesos con fecha de aprobacion 31/12/2021 en el link https://www.acueducto.com.co/webdomino/EAABWF/sigeca/SiGeCa_V5.nsf/edd6d1629fc0e9300525763c00515223/88e79700bc5b186f05258368007502c4?OpenDocument</t>
  </si>
  <si>
    <t>Se evidencia socialización de la actualización del procedimiento a través del informativo del 31 de Dic  el proceso aporta como evidencia Presentación en power point y registro de asistencia en excel.</t>
  </si>
  <si>
    <t>Se evidencian ayudas de memoria con fecha 19 y 30 de noviembre en donde se revisó el Procedimiento “MPFF0207P – Gestión y Seguimiento de Cuentas por Pagar Presupuestales” e Instructivo MPFF0207I01-02 Seguimiento Cuentas por pagar Presupuestales, se observa la revisión de políticas.  Tambien se evidencia la publicacion en el Mapa de procesos con fecha de aprobacion 31/12/2021 en el link https://www.acueducto.com.co/webdomino/EAABWF/sigeca/SiGeCa_V5.nsf/edd6d1629fc0e9300525763c00515223/88e79700bc5b186f05258368007502c4?OpenDocument</t>
  </si>
  <si>
    <t>Se evidencia ayuda de memoria del 15 de sept de 2021, para tratar el tema Revisión políticas del Procedimiento “MPFF0207P – Gestión y Seguimiento de Cuentas por Pagar Presupuestales” y Saldos de Menor Cuantía, el cual contiene "Quedando el sistema parametrizado para liberaciones de hasta $800 pesos por parte de las áreas sin requerir tabla de excepciones e independiente del estado del contrato."
No se observó requerimiento de ajuste al Sistema de Información</t>
  </si>
  <si>
    <t>Se evidencia documento que contiene ubicación del proceso actualizado en el mapa de procesos de la EAAB-ESP, sesión en TEAMS para la socialización y socialización en el informativo de la Empresa, el proceso aporta patantallazo de la pieza comunicativa.</t>
  </si>
  <si>
    <t>Frente al tema de políticas de prevención del daño antijuridico se plantearon actividades, y actualmente se está trabajando por parte de la Oficina Asesora de Representación Judicial y Actuaciones Administrativas frente a la creación de la política de menor valor en el pago de costas por parte de la Empresa, la cual se tiene proyectada para cumplimiento en el mes de junio de 2022.</t>
  </si>
  <si>
    <t>No se observa una formulación y aprobación de una política para la prevención del daño antijurídico que propenda por el pago del menor valor por concepto de costas procesales. Tampoco adjuntan evidencia de avance respecto a este tema, lo único que adjuntan es la traza de un correo en el que indican que se debe realizar antes del 17 de junio de 2022, motivo por el cual se deja sin avance.</t>
  </si>
  <si>
    <t>Se observa informe de seguimiento de cuentas por pagar presupuestales a enero de 2021 correspondiente a la Gerencia de Tecnología, con un archivo en el que se relacionan 166  filas de registros presupuestales por valor de $14.914.206.374, igualmente el archivo presenta una columna de seguimiento del  estado, se filtro y nos muestra la siguiente relacion: registros por procesos en liquidación por valor de $7.845.001 , registros ayudas de memoria por valor de $521.976.847 y registros en giro o liberación $14.243.065.787 , quedan en total y pendientes $141.318.739 equivalentes al 1% del monto total de los giros que faltan por depurar.  Se recomienda realizar la depuración del 1% de los giros.</t>
  </si>
  <si>
    <t>Se observaron actas de seguimiento a lo largo del año 2021 con el fin  realizar seguimiento a los contratos, de acuerdo con lo conversado con el  ingeniero Andrés Leonardo Pabón , este manifestó que se realizaron actividades de seguimiento que finalizaron con una depuración del 99%  al inventario de las cuentas por pagar del 2020.  Para la  OCIG se dio cumplimiento a la acción faltando un 1% donde se sugiere el realizar el crogonograma y cumplimiento de la depuración de esta mimina parte del inventario de cxp por  la Gerencia de Tecnología.</t>
  </si>
  <si>
    <t>DE ACUERDO CON EL INFORME  DE DICIEMBRE DE 2021 Y EVIDENCIAS REPORTADAS SE ENCUENTRA LO SIGUIENTE.
El valor de anticipo fue por $1.559.103.768 y el mismo fue sujeto  a contribución  de obra pública por $77.955.188. La fiduciaria Popular consignó el 27 de diciembre de 2021 al Acueducto de Bogotá en  la Cuenta del Banco Popular  la Suma de $1.481.148.580 valor que corresponde al  anticipo girado a la Fiduciaria (2014), en cuanto a la Contribución  de $77.955.188 se realizó la solicitud de devolución en la Secretaría Distrital de Seguridad, Convivencia y Justicia. De acuerdo con lo anterior se realizó la amortización del anticipo, y el cual al cierre de la vigencia Fiscal 2021 quedo con saldo $0,00.   No se requiere presentar al comite de Sostenibilidad contable por tanto y dado que se depuro el saldo del anticipo</t>
  </si>
  <si>
    <t>DE ACUERDO CON EL INFORME  DE DICIEMBRE DE 2021 Y EVIDENCIA REPORTADA SE OBSERVA LO SIGUIENTE:
El 10-11-21 el tribunal de arbitramento emite el laudo con expediente 5047 del contrato 1-01-1357-2013 y Ordena al CONSORCIO DETECCIÓN DE FUGAS 2013, la devolución a EAAB de valor anticipo $197.243.555, éste contrato fue sujeto de contribución de obra pública por $9,862,178. 28-12-21 Fiduciaria Popular giró los recursos que se encontraban en el  Patrimonio autónomo; de acuerdo con lo anterior se realizó la amortización del anticipo y se elaboró el recibo de caja correspondiente quedando saneado el anticipo es decir saldo $0 al cierre de la vigencia fiscal.</t>
  </si>
  <si>
    <r>
      <t xml:space="preserve">Para el contrato 2-01-24300-1031-2014, se evidencia Comité de Sostenibilidad Contable 15 de diciembre acta No.  78 donde se aprueba la depuración del saldo.
Para el contrato  contrato 1-01-24300-0912-2014, la Oficina de Represntación  Judicial conceptuo atravez de memorando iinterno 15330-2021-1843 del 12 noviembre de 2021; que la Gerencia corporativa ambiental debe  requerir a la persona que ejerció la supervisión del contrato, aun en el evento de no estar vinculado a la EAAB ESP, para que presente las explicaciones necesarias y aporte los documentos que se requieran para que esa Gerencia tenga seguridad sobre la ejecución física y balance financiero del contrato.
</t>
    </r>
    <r>
      <rPr>
        <b/>
        <sz val="10"/>
        <color theme="1"/>
        <rFont val="Arial"/>
        <family val="2"/>
      </rPr>
      <t xml:space="preserve">De acuerdo a lo anterior se encuentra en avance la acción y vencida por terminos </t>
    </r>
  </si>
  <si>
    <t xml:space="preserve">De acuerdo a las evidencia se cumpimiento a las acciones propuestas de la siguiente manera:
1. En total se tienen 7 partidas abiertas identificadas al último corte enviado por la Dirección de Presupuesto.
2. De las 7 partidas abiertas identificadas, se obtiene lo siguiente:
* Se encontraron en físico 6 soportes de pago con sello del banco.
* No se encontró en físico 1 soporte de pago. </t>
  </si>
  <si>
    <t>Se observa Acta No. 8 con fecha de diciembre 15 de 2021, donde se relaciona el seguimiento a la formulación de proyectos de inversión y funcionamiento de la Gerencia Corporativa Ambiental durante el mes de septiembre y noviembre de 2021; de dos seguimientos realizados en  el subcomité de control interno se han madurado 2 proyectos de inversión 2021.
A lo anteriomente mendionado se debe tener encuenta los seguimientos adicionales relacionados en las actas anteriores evidenciado por los auditores en los cortes de seguimiento.</t>
  </si>
  <si>
    <t>Se observa Acta No. 8 con fecha de diciembre 15 de 2021 donde se relaciona el seguimiento y sistema de alertas a los procesos de maduración y posterior ejecución de contratos ya suscritos y en ejecución de la Gerencia Corporativa Ambiental durante el mes de septiembre y noviembre de 2021; de dos seguimientos realizados en el subcomité de control interno (septiembre y noviembre) se tienen 11 contratos suscritos y en ejecución de la vigencia 2021.
A lo anteriomente mendionado se debe tener encuenta los seguimientos adicionales relacionados en las actas anteriores evidenciado por los auditores en los cortes de seguimiento.</t>
  </si>
  <si>
    <t xml:space="preserve">Respecto al contrato 1-01-24300-0912-2014, la Oficina de asesoría legal conceptuo que la GCA debe requerir "...a  la  persona  que  ejerció  la supervisión del contrato, aunen el evento de no estarvinculado a la EAAB ESP...", esto bajo memorando 15200-2021-0556. De acuerdo a lo anterior se encuentra en avance y vencida.
Referente al contrato 2-01-24300-1031-2014, ya se realizo la amortizacion del anticipo y se culmino con la depuracion de saldos aprobado por el Comité de Sostenibilidad Contable y en el mismo se aprueba la depuración del saldo. </t>
  </si>
  <si>
    <t xml:space="preserve">La Gerencia Corporativa Ambiental, la Gerencia Corporativa de Servicio al Cliente y la Dirección de Ingenieria Especializada realizaron 3 mesas de trabajo, donde se revisaron las normas y especificciiones establecidas por la Empresa relacionadas con el reconocimiento de los RCD, se solicitó concepto técnico sobre los RCD factores de expasión y formas de pago. se adjunta concepto técnico relacionada con la cuantificación y pago de los mismo. Se solicita cierre de la acción.
</t>
  </si>
  <si>
    <t>En el seguimiento de los informes de gestión contractual se menciona la revisión de la información del encabezado que corresponda al periodo evaluado. Se anexan informes de junio, julio, agosto, septiembre, octubre y noviembre de 2021 del cto 1-05-11500-1002-2020. Por lo cual se solicita el cierre del hallazgo.</t>
  </si>
  <si>
    <r>
      <t xml:space="preserve">Se observo memorando 3050001-2021-3255  remitido por el Director de Apoyo Técnico al Director de Contabilidad, donde envía el borrador </t>
    </r>
    <r>
      <rPr>
        <sz val="11"/>
        <color rgb="FF000000"/>
        <rFont val="Arial"/>
        <family val="2"/>
      </rPr>
      <t xml:space="preserve">de Acta de liquidación del Convenio CVP 530 de 2013 y con base en los resultados del balance financiero,  aclarando que el valor que se solicita a la CVP como devolución a la EAAB es la suma de $1.008’959.623= entregados como aportes para la ejecución del convenio 530 del 2013. Este valor debe ser indexado a la fecha de devolución.
Se evidencio reporte histórico del proceso jurídico 25000233600020190027000, donde se observa toda la trazabilidad del proceso jurídico, quedamos esperando que el Tribunal resuelva la apelación de la Caja de Vivienda Popular.
</t>
    </r>
    <r>
      <rPr>
        <sz val="10"/>
        <color theme="1"/>
        <rFont val="Arial"/>
        <family val="2"/>
      </rPr>
      <t xml:space="preserve">
</t>
    </r>
  </si>
  <si>
    <t>Se evidencio lista de funcionarios que recibieron y aprobaron capacitación en Contratación, Supervisión e Interventoría.</t>
  </si>
  <si>
    <t>Se evidencio matriz de seguimiento de contratos suscritos en el periodo de 2019.</t>
  </si>
  <si>
    <t>Con memorando 1020001-S-2021-353318 se hizo Solicitud prórroga a la Contraloría de Bogotá, de modificación de fecha Plan de Mejoramiento hallazgo 3.3.1.11, acción 1, de la Auditoría de Regularidad No. 190 – PAD 2021</t>
  </si>
  <si>
    <t>Se adelanta la revisión documental del proceso de Evaluación Independiente, acorde a los lineamientos establecidos por la EAAB-ESP y los nuevos formatos para los procedimientos.</t>
  </si>
  <si>
    <t>Cantidad de caracteres</t>
  </si>
  <si>
    <t>Se evidencia el procedimiento MPFM0401P_04 "Mantenimiento Preventivo y Correctivo Planta Física" en versión 4 con los formatos, en el que se incluyó la política de operación número 8 que establece "Cuando se realice contratos con externos incluir en los estudios previos que el contratista realiza la entrega de planos récord, manuales de mantenimiento y de ser necesario incluir los detalles constructivos (planos, diagnóstico, diagrama de los planos, manual de uso entre otros).".
Así mismo, se evidencia que en la actividad 16 del procedimiento se incluyó una nota "Cuando se realice contratos con externos incluir en los estudios previos que el contratista realiza la entrega de planos récord, manuales de mantenimiento y de ser necesario incluir los detalles constructivos (planos, diagnóstico, diagrama de los planos, manual de uso entre otros)".
Se evidencia que el procedimiento fue publicado en el mapa de procesos con fecha de aprobacón 31 de diciembre de 2021.</t>
  </si>
  <si>
    <t>Se evidencia Acta # 72 del Comité de Sostenibilidad Contable del 4 de agosto de 2021, que en la agenda presenta el tema de títulos judiciales. En el desarrollo se presenta la depuración de 74 Depósitos Judiciales por valor de $41.805.698 con 4 tipologías (Se envió comunicación, Empresas disueltas, Empresas inexistentes y Sin procesos), el Director de Jurisdicción Coactiva manifiesta que tienen más de 3 años de antigüedad, se exponen los casos y valores a depurar, así como la gestión desarrollada por cada una de las tipologías, exponiendo porque procede la caducidad. Así mismo, se manifiesta en el acta que se presentó un concepto jurídico referente al punto. Una vez expuestos los argumentos y con base en el concepto jurídico el Comité de Sostenibilidad Contable recomienda la depuración contable de esos títulos por valor de $41.805.698, recomendación que es acogida por la Gerente Financiera, quien aprueba los ajustes de depuración por valor de $41.805.698.
Se evidencia Acta # 75 del 21 de octubre de 2021 del Comité de Sostenibilidad Contable, en la cual se presentó el tema de depuración depósitos judiciales, y en el desarrollo se presentaron 31 Depósitos judiciales por $241.323.246, se realiza la sustentación de la gestión desarrollada y se presentan los argumentos al comité, así como el concepto jurídico y el comité recomienda la depuración del valor presentado.
Se evidencia Acta # 78 del 15 de diciembre de 2021 del Comité de Sostenibilidad Contable, en la cual se presentó el tema de depuración depósitos judiciales por valor de $8.814.212, se realiza la sustentación de la gestión desarrollada y se presentan los argumentos al comité, así como el concepto jurídico y el comité recomienda la depuración del valor presentado.
La suma de los valores presentados al Comité para depuración asciende a$291.943.156 que representa el 98,7% del valor observado por el ente de control.</t>
  </si>
  <si>
    <t xml:space="preserve">Se evidenciaron 30 resoluciones suscritas en julio, agosto, septiembre y octubre de 2021 con las cuales se ordeno el cobro y aplicación de los titulos judiciales que en total ascienden a 26.612.334. (202110510860, 202110735110, 202110230503, 202111784984, 20219003228, 202111442946, 202110030381, 202111893811, 202111618904, 20219023253, 20219017908, 202110919855, 20219022852, 202110057965, 202112322160, 20211160407, 202111500531, 20219020643, 20219012714, 20219023495, 202111455579, 202111087654-1, 202111224532, 202111652759, 202110704370, 202111864299, 202111405704, 20219008465, 202110270944, 202110086845).
</t>
  </si>
  <si>
    <t>Se evidenció el oficio 1330001-2021-0147 del 27 de mayo de 2021 con el cual se realizó la citación a Comité de Sostenibilidad Contable numero 070-2021, se evidencia el Acta del Comité de Sostenibilidad Contable número 70 desarrollado el 1 de junio de 2021, en el cual se presentó el saldo por valor de 1.231.959 registrado en la subcuenta 2903030000 Depósitos Judiciales y los conceptos contenidos en la misma informando que tiene más de 18 años de antiguedad y que estos no cuentan con los soporte contables que respalden la obligación existente. Así mismo, se presenta el concepto jurídico con el cual se analiza la posibilidad de depurar el saldo definiendo que es viable por lo que el Comité recomienda la Depuración contable.
Se evidencia correo electrónico del 30 de junio de 2021 con el cual se presenta la depuración realizada en SAP.
Según información reportada en el corte por el área responsable de la acción 2, el valor restante debe ser depurado por la Gerencia Corporativa de Sistema Maestro, por lo que el hallazgo 3.3.1.18 tiene definida la acción 1.</t>
  </si>
  <si>
    <t>Se evidencia informe de gestión del Convenio Interadministrativo 530 de 2013 con la Caja de Vivienda Popular, firmado por la supervisora, en el que se realizó una descripción de los datos generales del convenio como objeto, valor inicial, información presupuestal, fecha de inicio, terminación, supervisor, entre otros datos. Así mismo, detalla los antecedentes normativos, la información administrativa, financiera y técnica, las obligaciones de la Caja de Vivienda Popular frente al convenio y las obligaciones de la EAAB-ESP, las obligaciones relativas a la ejecución de obras requeridas para la ejecución del proyecto de vivienda, las obligaciones de la EAAB en el desarrollo de obras, el avance y terminación de cada uno de los proyectos, así como las últimas actuaciones en las que se narra la gestión adelantada con la Caja de Vivienda Popular, los pendientes y la gestión que se desarrolló para la liquidación del convenio por parte de la EAAB, no obstante la Caja no firmó el acta de liquidación.
También se narra en este informe el proceso de controversias contractuales que se ha llevado con la Caja de Vivienda Popular y el fallo que profirió el Tribunal Administrativo de Cundinamarca - Sección Tercera a favor de la EAAB-ESP, liquidando el convenio con saldo a favor de la Empresa por una suma de 1.100.597.439. La decisión fue apelada por la Caja y atendida por el Tribunal, sin embargo, se encuentra pendiente que el Tribunal se pronuncie con relación a una aclaración.
Se evidencia reporte del proceso 25000233600020190027000 de fecha 19 de noviembre de 2021 en contra de la Caja de Vivienda Popular, en el cual según la última fecha de registro del 29 de junio de 2021 tiene registrado como última actuación "RECIBE MEMORIALES" y la siguiente anotación "solicita aclaración de auto del 10-06-2021 - Zolangie Franco Diaz", no se evidencian más avances en el proceso de la demanda. A la fecha no se cuenta con la decisión del Tribunal, por lo tanto, no se ha podido presentar el tema al Comité de Sostenibilidad Contable para atender la sobreestimación de la cuenta 1908.</t>
  </si>
  <si>
    <t>Se evidenció correos electrónicos entre la Gerencia de Tecnología y la Dirección de Mejoramiento Calidad de Vida, para solicitar las capacitaciones en gestión documental de la supervisión de los diferentes tipos de contratos de la EAAB y capacitación enfocada a la documentación que esta asociada a la lista de chequeo según las diferentes tipologías de contratos. Se evidenció el listado de los 77 funcionarios de la Gerencia de Tecnología a capacitar. Se evidenció oficio 2610001-2021-0111 del 04.06.2021 de la Gerencia de Tecnología al Director de Contratación y Compras solicitando la capacitación en gestión documental contractual. Se evidenció oficio 11900-2021-1187 del 17.06.2021 del Director de Contratación y Compras a la Gerencia de Tecnología con la cual se da respuesta informando que existe la Circular 062 del 31 de diciembre 2020 y que el tema de gestión documental es responsabilidad de la Dirección de Servicios Administrativos y el manejo del archivo electrónico para cargue de información de la DITG, encargados de dictar las capacitaciones formales a quien lo requiera.
Se evidenció ayuda de memoria de la reunión realizada el 12.11.2021  que hace referencia a la gestión de cierre del tratamiento de hallazgos administrativos 3.1.3.3.1 y 3.1.3.5 de la Contraloría de Bogotá, en la que se narra la gestión realizada en cuanto a la capacitación realizada a través de la escuela virtual del agua en el módulo de contratación, supervisión e interventoría de los contratos de la EAAB, la ayuda referencia una lista de 51 funcionarios que asistieron y aprobaron los dos módulos del curso.
Se evidenció archivo de word "30-11-2021 AM Capacitación Gestión Documental de Contratos de la EAAB VF", no obstante, revisado el documento tiene el mismo contenido de la ayuda de memoria del 12 de noviembre de 2021. Es importante señalar que solo hace referencia de la capacitación efectuada en contratación, supervisión e interventoría de Contratos de la EAAB.
La actividad se declara en avance por dos aspectos: 1) Los soportes presentados no dan evidencia de que la capacitación desarrollada a través de la escuela virtual del agua en su contenido temático haga referencia a la gestión documental de los contratos, 2) Se anexó un listado de 77 funcionarios a capacitar y en la ayuda de memoria únicamente se registra el listado de la participación de 51 funcionarios, lo que representa el 66% de la participación, faltando 26 funcionarios por capacitar.</t>
  </si>
  <si>
    <t xml:space="preserve">El  “Proyecto de depuración de predios y servidumbres propiedad de la EAAB-ESP” al corte del 30 de diciembre de 2021, en sus componentes: Técnico, Jurídico, Social, Documental y Financiero, así como las gestiones realizadas en los procesos transversales (Módulo de Depuración Predial y Sistemas de Información Geográfico), presenta un avance general de 100%.
El Proyecto terminó con una base de datos con un total de 5.062 registros distribuidos así: 
•	4530 predios (89,49%)
•	532 servidumbres (10,51%)
Anexos:  informes de septiembre, octubre, noviembre y diciembre de 2021. 
</t>
  </si>
  <si>
    <t>De  261 predios  depurados 236 predios, quedan 25 . Se han depurado $9.094 milones que corresponden al 96% del hallazgo, pendientes  $387 milones que corresponden al 4% . 
Solicitud concepto a la Of Asesoría Legal con 252001-2021-01362 del 14-oct-2021, (Anexo 1)   información adicional, enviada con 252001-2021-01452 del 29-oct-2021  (Anexo 2) .Respuesta  15200-2021-0525 del 6-12-2021, ( Anexo 3 ).
Con memorando 252001-2021-01677 del 13-12-2021 se solicita a Contabilidad definir el procedimiento de reclasificación a la cuenta   (anexo 4) 
Anexos: informes  de sep-oct-nov y dic de 2021.
 </t>
  </si>
  <si>
    <t xml:space="preserve">
De los 26 títulos judiciales se han recuperado y entregado a la EAAB-ESP 13 títulos.
Cabe precisar que en diciembre se recuperó un (1) título judicial, del predio con matrícula inmobiliaria 50S-40075335 (Proceso 2015-00600 Juzgado 2 CC), 
De igual manera se continua con las gestiones  para dar impulso a las solicitudes de devolución de 13 títulos judiciales restantes. Se informa que por  vacancia judicial los despachos judiciales no atenderán desde  el 19 de diciembre de 2021 hasta el 10 de enero de 2022.
Anexos: informes de septiembre, octubre , noviembre y diciembre 2021.
</t>
  </si>
  <si>
    <t>La GCSM con memorandos 2510001-2021-2493 de 27-10- 2021 ( ANEXO 1) y 25100-2021-2784 de 29-10-2021 ( ANEXO 3) solicita el estado y avance de los procesos. Respuestas con 15300-2021-1687 de 27-10- 2021( ANEXO 2)  y 15300-2021-1860 del 30-11-2021 ( ANEXO 4).
En Acta No. 59 del 4-dic-2019, recibida con  memorando 1330001-2019-1828 del 11 de diciembre de 2019 (ANEXO 5), para poder llevar al Comité de Sostenibilidad Contable el contrato objeto del hallazgo, se requiere contar con fallo judical.
El 20%  faltante, corresponde al fallo y a presentarse ante el comite de Sostenibilidad Contable .</t>
  </si>
  <si>
    <t>La GCSM con memorandos 2510001-2021-2493 de 27-10- 2021 ( ANEXO 1) y 25100-2021-2784 de 29-10-2021 ( ANEXO 3) solicita el estado y avance de los procesos. Respuestas con 15300-2021-1687 de 27-10- 2021( ANEXO 2)  y 15300-2021-1860 del 30-11-2021 ( ANEXO 4).
En Acta No. 59 del 4-dic-2019, recibida con  memorando 1330001-2019-1828 del 11 de diciembre de 2019 (ANEXO 5), para poder llevar al Comité de Sostenibilidad Contable el contrato objeto del hallazgo, se requiere contar con fallo judical.
El 10%  faltante, corresponde a presentarse ante el comite de Sostenibilidad Contable .</t>
  </si>
  <si>
    <t>La GCSM con memorandos 2510001-2021-2493 de 27-10- 2021 ( ANEXO 1) y 25100-2021-2784 de 29-10-2021 ( ANEXO 3) solicita estado y avance de procesos. Respuestas con 15300-2021-1687 de 27-10- 2021( ANEXO 2)  y 15300-2021-1860 del 30-11-2021 ( ANEXO 4).
En Acta No. 59 del 4-dic-2019, (ANEXO 5), para llevar al Comité de Sostenibilidad Contable, se requiere fallo judical.
A la espera de que el apoderado de EAAB-ESP adelante los trámites procesales para obtener el pago de las sumas fijadas a favor de la empresa.
El 10%  faltante, corresponde a presentar ante el comite de Sostenibilidad Contable .</t>
  </si>
  <si>
    <t>Respecto a este hallazgo se precisa que hace referencia al Convenio No. 9-07-25500-0869-2011 03-2011, suscrito con el MVCT.
El 24/11/2021, la  GCSM mediante memorando 25510-2021-1579 remite el seguimiento a convenios DRTA, a corte 30 /09 /2021 (ANEXO 1 y ANEXO 2). Se esta proyectando memorando 2551001-2022-023 con el estado de los convenios a corte 30/11/2021.
Los recursos comprometidos del MVCT para la coofinanciación de la EEAR Canoas corresponden a $69.836.449.260, el avance financiero de estos recursos ejecutados a corte del mes de noviembre de 2021 es de 82,3%.</t>
  </si>
  <si>
    <t>Con el fin de iniciar las mesas de trabajo para la actualizacion del procedimiento MPML0204P-01 Planeación de la Infraestructura, se planteo un cronograma  de actividades que se ejecutara entre los meses de enero a junio 2022 (Ver Anexo 1).
Para el calculo del indicador se tendra en cuenta las siguientes ponderaciones:
Reunion Preliminar 9,1%
Realizacion del Cronograma 10,9%
Realizacion de cada Actividad del Cronograma 16%</t>
  </si>
  <si>
    <t xml:space="preserve">
Con base en el Plan realizado para Identificar el contenido del  informe a la Gerencia de Planeamiento y Control, de lecciones aprendidas y aspectos a mejorar en el Proyecto Corredor Ambiental Tunjuelo Chiguaza (Ver Anexo 1), se remitió vía correo electrónico formulario a interesados internos para recopilación de lecciones aprendidas en la ejecución del proyecto (Ver Anexo 2).
Para el cálculo del indicador se tendrá en cuenta que se establecieron 11 etapas que corresponden al 100%, el envío del formulario corresponde a la etapa numero 6 por lo cual el avance es de  55%</t>
  </si>
  <si>
    <t>Se realizaron ajustes al borrador del informe de lecciones aprendidas que tendrá una estructura que recopile de manera general las observaciones de la Contraloría de Bta. (Ver Anexo 1).
para el calculo del indicador se contemplan primera entrega: 10%; Segunda Entrega 30%; Tercera Entrega 30%; Cuarta Entrega 30%</t>
  </si>
  <si>
    <t xml:space="preserve"> 
El proyecto de Depuración Predial inicio con una base de datos que se alimentó de varias fuentes de información,  inició con 5.013 registros. Se tienen depurados los 5.013 predios y se anexaron nuevos encontrados en el proceso para un total de 5.062 predios.
En cuanto a la “Consolidación de la base de datos gráfica y alfanumérica de predios propiedad de la EAAB y servidumbres constituidas" el estado de avance es del 60%.
Anexos : Informes de ago-sep-oct-nov y dic 2021.
Para el calculo del  indicador se contempla que cada unos de los 12 informes corresponde a un 8,33 % de avance.</t>
  </si>
  <si>
    <t>Para el periodo reportado entre septiembre y diciembre 2021, se realizó el 100% de las reuniones programadas (4 reuniones, 1 mensual) y se identificó que se han respondido todos los requerimientos de la ANLA.
Se Adjunta cuatro (4) ayudas de memoria de las reuniones realizadas entre septiembre y diciembre 2021 (Anexos 1,2,3 y 4).
Para el indicador cada uno de los 11 reportes mensuales tiene un peso de 9,1%, el ultimo reporte tiene un peso de 9%</t>
  </si>
  <si>
    <t xml:space="preserve">
Se construyo linea de tiempo conforme a la situacion presentada (Ver Anexo 1), la cual nos servira de entrada para iniciar la revisión del procedimiento MPFJ0207 "liquidación y pago de condenas".
Para el cálculo del indicador se tiene lo siguiente: 
Reunion inicial : 10 %
Levantamiento de Linea de Tiempo de la situacion: 20%
Avances del ajuste del procedimento: 70%</t>
  </si>
  <si>
    <t>Se presentaron 3 memoriales (Anexo 1,2 y3) reiterando la solicitud de desembargo de la cuenta de la Empresa: correos del 23 de noviembre, el 09 de diciembre y el 16 de diciembre  EAAB-ESP (Anexo 4), es de señalar que la Empresa dio cumplimiento al pago de la obligación dentro del plazo señalado por el Juzgado (Proceso 2010-0542). 
A  la fecha 27 de diciembre 2021, el proceso se encuentra al Despacho y sin pronunciamiento a nuestra solicitud (Anexo 5). 
Para el calculo del indicador se contempla un avance en cada cuatrimestre de 25%.</t>
  </si>
  <si>
    <t>A través de la mesa técnica de avalúos de la Dirección de Bienes Raíces de la EAAB-ESP, se realizó la revisión 18 dictámenes periciales, se adjuntan como soporte las actas numeradas de la 016D-2021   a la 033D-2021 . Así mismo se adjunta un  (1) archivo Excel consolidado mediante el cual se  identifica el proyecto, fecha de revisión y matrícula del predio objeto de revisión. 
Para el calculo del indicador se contempla un avance en cada cuatrimestre de 25%.</t>
  </si>
  <si>
    <t>La GCSM con memorandos 2510001-2021-2493 de 27-10- 2021 ( ANEXO 1) y 25100-2021-2784 de 29-10-2021 ( ANEXO 3) solicita el estado judicial y avance de los procesos. Respuestas con 15300-2021-1687 de 27-10- 2021( ANEXO 2)  y 15300-2021-1860 del 30-11-2021 ( ANEXO 4). Adicionalmente se realizo el Informe de seguimiento a la amortizacion de los anticipos el cual se remitio a Gerencia Financiera (ANEXO 5 y 6).
Para el calculo del indicador se contempla un avance en cada cuatrimestre de 25%.</t>
  </si>
  <si>
    <t xml:space="preserve">
Con base en la informacion enviada por la Gerencia Financiera en memorandos 13100-2021-0449 (Anexo 1) y 13100-2021-0619 (Anexo 2) , se realizo el Informe de seguimiento a la amortizacion de los anticipos (Anexo 3) y se envio la respuesta  por medio de memorando 1310001-2021-0392 de fecha 30 de Agosto 2021 (Anexo 4). De la misma manera se continua realizando las actuaciones juridicas se adjunta informe de los procesos (Anexo 5)  
Para el calculo del indicador se define que hasta la fecha de terminacion de la accion - se entregaran 4 informes cada uno con un peso de 25%
</t>
  </si>
  <si>
    <t xml:space="preserve">
Con base en la informacion enviada por la Gerencia Financiera en memorando 13100-2021-0459 (Anexo 1) y 13100-2021-0617 (Anexo 2), se realizo el Informe de seguimiento de la legalizacion de recursos pendientes por formalizar  de convenios terminados o liquidados (Anexo 3), se envio la respuesta a la Gerencia Financiera  con memorando 2510001-2021-2868 (Anexo 4). 
Para el calculo del indicador se define que hasta la fecha de terminacion de la accion - se entregaran 4 informes cada uno con un peso de 25%</t>
  </si>
  <si>
    <t xml:space="preserve">
Se adjunta informe del 31-12- 2021,(Anexo 1)  en cual se registran actuaciones adelantadas ante los juzgados: en el Proceso de expropiación Nº 2014-00355 del  Juzgado 48 Civil del Circuito (Adquisición del predio para el  Convenio  009- 2013 suscrito con el  IDU),  a la fecha están pendientes actuaciones que no dependen directamente de la Empresa, sino de terceros, en el caso del Convenio 797-2014 suscrito con el FDLSuba, se informa de las actuaciones relacionadas con los 4  procesos de expropiación en curso. 
Para el calculo del indicador se contempla un avance en cada cuatrimestre de 25%.</t>
  </si>
  <si>
    <t xml:space="preserve">
El 9-Sep-2021- mesa de trabajo:  las Dir de Contabilidad y Bienes Raíces, abordan el tema de la Cuenta Contable – 290303- $21.9 millones 290303. Se solicita concepto jurídico memorando 252001-2021-01343 de 11-oct-2021, (anexo 1). 
La Oficina de Asesoría Legal da respuesta con memorando 15200-2021-0499 del 19 -Nov-2021. (anexo 2) "...no compete a la EAAB ESP, la depuración de la cuenta..", por lo que la Dir. Bienes Raíces remite el concepto con memorando 252001-2021-01614 de 30-nov-2021(anexo 3) a Contabilidad para su conocimiento y trámite.
1ra Mesa  un  20%, demas actividades 80%
 </t>
  </si>
  <si>
    <t xml:space="preserve">
Se adjuntan los tramites y gestiones que se han adelantado hasta el 31 de diciembre para la culminacion del proyecto Cto 648 Juan Amarillo: (Anexos 1,2,3,4 y 5)
En Cuanto al Nuevo Proceso de Contratacion, mediante memorando 2510001-2021-2530 del 29/10/2021 se Solicito a Contratacion y Compras verificacion y aprobacion de los item contractuales actualizados. (Anexo 6)
</t>
  </si>
  <si>
    <t>Por medio del memorando 2510001-2021-2617 del 12 de noviembre de 2021(Anexo 1), se radico a la Oficina de Representación Judicial el informe definitivo de incumplimiento con el concepto de la Supervisión y de la Interventoría que fue remitido por medio del radicado E-2021-066909 del 12 de octubre de 2021.
Se proyecto nuevo oficio para enviar informacion adicional requerida para el inicio de las acciones judiciales, una vez revisado y aprobado por la GCSM se radicara a Representacion Judicial (Ver Anexo 2).</t>
  </si>
  <si>
    <t xml:space="preserve">Se proyecto memorando interno con el cual la GCSM, recordar a Directores y Supervisores las responsabilidades que tienen establecidas de conformidad con lo establecido en el Manual de Supervisión e Interventoria Vigente Resolucion 1229 del 30 dic 2021, una vez sea revisado se Radicara a Cada Direccion (Ver Anexo 1). </t>
  </si>
  <si>
    <t>Se realizan, los seguimientos de los contratos relacionados al macroproyecto 0081 de modo que se tenga concordancia entre la información manejada por parte de los supervisores y la información correspondiente a la ejecución financiera de los contratos. De esta forma, la supervisión puede establecer una correlación entre lo ejecutado y las metas programadas. se adjuntan ayudas de memoria y lista de asistencia (Anexos 1, 2 y 3)
Para el indicador 1er reporte: 33% - 2do Reporte 33% - 3er Reporte: 34%</t>
  </si>
  <si>
    <t>No aplica para el período</t>
  </si>
  <si>
    <t xml:space="preserve">Con la revisión jurídica de los lineamientos proyectados se plantearon aportes adicionales por parte del Director de Contratación y Compras.  Se atendieron las observaciones de la Secretaria General para elaborar un texto definitivo, que fue enviado a las Gerencias de Sistema Maestro y Servicio al Cliente para recibir comentarios. Se realizó reunión con Sistema Maestro, se consolidaron las observaciones y se expidió la Circular 24 de 2021, que fue publicada en la red interna de la Empresa y en el normograma de la entidad para consulta permanente.  Se aportan las evidencias. 
 </t>
  </si>
  <si>
    <t xml:space="preserve">El 15/12/2021 se hizo mesa de trabajo para definir el contenido del oficio que debe expedirse por la Sec. General,con análisis de la jurisprudencia y doctrina relacionada con el principio de planeación contractual  y de los lineamientos expedidos por entes de control para elaboración de estudios previos, conforme ayuda de memoria anexa.  Igualmente como insumo anexa la Res.1232 de diciembre 31 de 2021, (que reglamentan los valores de referencia de los ítems del SAI para la elaboración de prespuestos para los procesos de contratación de obra) con la socialización correspondiente. </t>
  </si>
  <si>
    <t>Con oficio 11900-2021-1383 del 23/07, la Dir. de Contratación solicitó a la Of. de Asesoría Legal concepto jurídico respecto de la viabilidad de realizar reembolso o depuración de saldos contables que reposan en la cuenta 249040. Con oficio 15200-T-2021-0324 del 24/08, la Of. de Asesoría Legal señaló que no es procedente efectuar reembolso de los saldos porque operó el fenómeno de la caducidad del medio de control de reparación directa, correspondiendo presentar la cuenta 249040 al Comité Técnico de Sostenibilidad del Sistema Contable para proceder con su estudio y posible depuración.</t>
  </si>
  <si>
    <t xml:space="preserve">Mediante oficio 2541001-2021-2864 del 10 de diciembre de 2021 (Anexo 1), la Dirección Red Matriz Acueducto remite a la Gerencia Corporativa Ssitema Maestro comunicación en la que se presenta una relación del seguimiento acciones judiciales y administrativas del contrato de Obra No 1-01-25400-0962-2016 Contratista Consorcio 7-24, y contrato de Interventoría No 1-15-25400-0963-2016 contratista WSP Ingeniería Colombia S.A.S. </t>
  </si>
  <si>
    <t>La GCSM por medio de oficio 2510001-2020-2224  de 19 de Noviembre del 2020, envio a  la Oficina de Investigacion Diciplinaria las recomendaciones de la Veeduria  (Anexo 1).</t>
  </si>
  <si>
    <t>Se realizaron reuniones de revisión Metas PDD, en los meses de agosto, septiembre y octubre con las siguientes areas (se adjuntan ayudas de memoria):
1. Gerencia de tecnologia, 2. Dirección de Bienes Raices, 3. Dir. Abastaecimiento, 4. Dirección Red Matriz Acueducto, 5. Ger.Ambiental, 6. Gerencias de Zona 1 a la 5, 7. Dir. Red Troncal Alcantarillado, 8. Dir. Apoyo Técnico.
Adicionalmente se adjuntaN los correos de las diferentes areas en atención a este ejercicio.</t>
  </si>
  <si>
    <t>No aplica al corte. En enero de 2022 se solicitará a la OCIG coordinar con el ente de control la reunión inicial.</t>
  </si>
  <si>
    <t>Rentabilidad: Se realizaron diez mesas de trabajo de planificación, en las que se se presentó y discutió la información de las modificaciones de planificación por área.
Inversiones: El 26 de octubre se realizó una reunión con las difrentes áreas ejecutoras de proyectos de inversión, en la cual se presento el análisis realizado a las modificaciones presupuestales de la vigencia 2020, haciendo énfasis en los conceptos que presentaron mayor reprogramación, con el fin de identificar posibles causas y minimizar número de modificaciones que se puedan presentar en la vigencia 2022.</t>
  </si>
  <si>
    <t>Se presento ante el comité corporativo de agosto, septiembre y octubre el estado de la Vigencias Futuras, se adjuntan los informes que fueron presentados y correos de socialización a las areas ejecutoras de proyectos de inversión.
En el Comité Corporativo del 30 de diciembre se presentó el informe de ejecución de vigencias futuras a corte 29 de diciembre el cual incluye los proyectos de inversión y actividades y proyectos de funcionamiento y operación de noviembre y diciembre.</t>
  </si>
  <si>
    <t>Se adoptó el Manual de Supervisión e Interventoría, Resolución 1229 de 2021 del 30/12/2021, cuyo objeto es establecer responsabilidades, exponer parámetros normativos y aportar ayudas metodológicas a los interventores, supervisores y personal de apoyo a la supervisión para realizar el seguimiento y control de los acuerdos de voluntades suscritos por la EAAB-ESP, así como el procedimiento de planeación, ejecución y liquidación del acuerdo de voluntades y los instructivos y formatos que lo desarrollan. Estos documentos fueron socializados a través de los canales electrónicos de la EAAB.</t>
  </si>
  <si>
    <t>Se evidencia la Circular 024 de septiembre de 2021, en donde en su numeral 2.2 "Requisitos de ejecución del contrato de obra" se señalan los requisitos en la elaboración del documento estudios previos en el marco de los lineamientos y orientaciones para la estructuración de procesos de contratación de obra. También se evidencia la Resolución 1044 de noviembre de 2021 Manual de Contratación y Compras actualizada. Adicionalmente se evidencia socialización de los lineamientos a través de la Internet - Informativo. Tambien se evidencia Ayuda de Memoria del 15122021 con título  "Elaboración de memorando requisitos de estudios y documentos previos". El área tambien menciona la resolución 1232 expedida el 31122021 que expone la regulacion de la Gestión Contractual. La acción se encuentra en avance.</t>
  </si>
  <si>
    <t>Se evidencia Acta de Comité 8 en la cual se observa que en la sesión se abordaron temas realacionados con Gestión Ambiental de Proyectos - ocupación de cauce.  También el proceso adjunta presentación en donde se observan items sobre seguimiento permisos ocupación cauce, aprovechamiento forestal entre otros. La acción se encuentra en avance.</t>
  </si>
  <si>
    <t>Se llevó a cabo capacitación por Teams respecto al manejo documental en el aplicativo CORI (julio 22 de 2021) impartida por Dirección Servicios Administrativos, en la cual se contó con la participación de gestores documentales de la Secretaría General y sus áreas adscritas. Se realizó capacitación a la Secretaría General para el manejo de firma digital (agosto 2 de 2021), ssegún lo dispuesto en la Resolución 0423 de 2021, para los directivos, supervisores de contratos y gestores documentales, impartida por  Gerencia de Tecnología.  Se anexan soportes de la realización de estas capacitaciones.</t>
  </si>
  <si>
    <t>Se evidenció memorando remitido por la Gerente General de la EAAB ESP al Contralor Delegado Sectorial de 09 de septiembre de 2021, donde se exponen el cumplimiento de los acuerdos y compromisos de PM.
Se observa seguimiento a las capacitaciones impartidas y las reuniones realizadas con las aalcaldias.</t>
  </si>
  <si>
    <t>Seevidenció memorando interno 2510001-2021-1263, del 09 de junio de 2021, la Gerencia del Sistema Maestro solicitó a la Oficina de representación Judicial y Actuación Administrativa información sobre estado del trámite del concepto por posible incumplimiento de los Contratos No. 1-01-25400-0962-2016 Consorcio 7-24 y Contrato de interventoría No. 1-15-25400-0963-2016.</t>
  </si>
  <si>
    <t>No se observa evidencia de información reportada a la Veeduría Distrital, en concordancia con lo definido como acción del hallazgo. Sin embargo, se debe tener presente que la accion se ejecuta en caso de presentarse fallo sancionatorio definitivo.</t>
  </si>
  <si>
    <t>Mediante oficio de salida 1020001-S-2021-270696 se emitió respuesta por parte de la EAAB a la Contraloría General de la República respecto a los acuerdos Compromiso Colombia Actualización Especial de Fiscalización basada en 3 componentes:
1) Restauración Ecológica: Se realizaron reuniones con los Alcaldes de todos los municipios a traves de procesos de rendición de cuentas respecto a las inversiones realizadas para las acciones de mantenimiento y sostenibilidad de restauración, adicional realizaron actividades de monitoreo y seguimiento de los modulos establecidos con el fin de consolidar las acciones realizadas y afianzar conocimiento y vínculos en la región, en el cual también se concluyo que los viveros interesados pueden servir de suministro siempre y cuando cuenten con el debido acompañamiento que garantice su posterior uso, sin embargo pese a haber realizado el diagnosticvo del diseño y socializado los talleres y capacitaciones la reciente aprobación de los PDD de los Municipios impiden realizar las mingas de resiembra y mantenimiento, motivo por el cual para esta actividad la EAAB solicito ajustar el cronograma.
2) Acueducto Veredales: Se realizaron reuniones con los Alcaldes para socializar los proyectos ejecutados, así como con las asociaciones de acueductos responsables de la administración y manejo y Asistencia Técnica y Plan de capacitacipones para el mtto. de los acueductos. Sin embargo al igual que en el punto anterior la aprobación de los PDD de los Municipios requiere ajustar la fecha establecida inicialmente en lom relacionado a las obras públicas de servicios de acueductos y saneamiento básico.
3) Plataforma de Información: El aplicativo ya se encuentra implementado y habilitado, los funcionarios responsables fueron capacitados y el activo fue entregado a la Dirección de Informatica para su administración.
Por ultimo se indica que este proyecto cuenta con un avance del 80% de acuerdo a las acciones establecidas en el plan de mejoramiento y que para dar cierre al mismo se requiere de aprobación y ampliación del cronograma.
OBSERVACIÓN: Teniendo en cuenta el cronograma remitido a la CGR por parte de la EAAB en el cual se solicito la ampliación de terminos respecto a la programación de actividades para la minga de resiembra y mantenimiento y seguimiento a las recomendaciones implementadas, se deja en avance.</t>
  </si>
  <si>
    <t>Respecto al desarrollo de las actividades, el area encargada remitio en el cronograma a la CGR solicitud de ampliar la fecha de terminación el 30/06/2022 para la actividad de seguimiento a las recomendaciones implementadas. Como no hubo respuesta por parte de esta Entidad se amplia la fecha de terminación.</t>
  </si>
  <si>
    <t>La GCSM adjunta como material probatorio 6 documentos anexos, los cuales contienen la siguiente información: 
1) memorandos internos 2520001-2021-2493 (ANEXO 1) y 2520001-2021-2784 (ANEXO 3) mediante los cuales solicitan el estado de avance de los procesos de los contratos producto del hallazgo a la Oficina de Representación Judicial y Actuación Administrativa. 
2) Memorandos Internos 15300-2021-1687 (ANEXO 2) y 15300-2021-1860 (ANEXO 4) mediante el cual la Oficina de Representación Judicial y Actuación Administrativa brinda respuesta a la GCSM respecto al estado de los procesos al realizar la consulta de los mismos en el SIPROJ WEB. 
3) Memorando Interno 2510001-2021-2833 (ANEXO 5) mediante el cual la GCSM informa a la Gerencia Corporativa Financiera que la amortización del anticipo se dará hasta que el valor inicial del contrato inicial haya sido terminado o facturado en su totalidad.
4) Archivo en Excel consolidado con el estado y relación de los anticipos por gerencia y pendientes de amortizar.
OBSERVACIÓN: Se observa el seguimiento realizado respecto al estado de los contratos producto del hallazgo, sin embargo se sugiere al area respopnsable realiza el respectivo informe cuatrimestral ya que si bien demuestra gestión respecto al tema, las evidencias no correspopnden a la acción e indicador propuesto por el area.</t>
  </si>
  <si>
    <t>La GCSM adjunta como material probatorio 6 documentos anexos, los cuales contienen la siguiente información:
1) Memorandos Internos 13100-2021-0449 (ANEXO 1) y 13100-2021-0619 (ANEXO 2) mediante los cuales la Gerencia Corporativa Financiera solicita a la GCSM indique las acciones que han realizado para la formalización y/o depuración referente al anticipo a contratistas pendientes de amortizar debido a que existen partidas en contratos terminados, líquidados o en otro estado e indican que para los saldos de menor cuantía se contacten con el SIE para subsanar esta situación e indicando en el anexo 2 una tabla con la relación de los contratos a cargo de la GCSM.
2) Archivo en Excel (ANEXO 3) consolidado con el estado y relación de los anticipos por gerencia y pendientes de amortizar.
3) Memorando Interno 2520001-2021-2784 (ANEXO 5) mediante el cual la GCSM solicita el estado de avance de los procesos de los contratos producto del hallazgo a la Oficina de Representación Judicial y Actuación Administrativa. 
4) Memorando Interno 2510001-2021-2833 (ANEXO 4) mediante el cual la GCSM informa a la Gerencia Corporativa Financiera que la amortización del anticipo se dará hasta que el valor inicial del contrato inicial haya sido terminado o facturado en su totalidad.</t>
  </si>
  <si>
    <r>
      <rPr>
        <b/>
        <sz val="10"/>
        <rFont val="Arial"/>
        <family val="2"/>
      </rPr>
      <t>OCIG. 18-01-2022</t>
    </r>
    <r>
      <rPr>
        <sz val="10"/>
        <rFont val="Arial"/>
        <family val="2"/>
      </rPr>
      <t xml:space="preserve">. Se evidencia en los informes reportados en el File Server del ultimo ,cuatrimestre de 2021, el "proyecto depuracion de predios y servidumbres propiedad de la EAAB" en sus componentes: Técnico, Jurídico, Social, documental y Financiero, así como las gestiones realizadas en los procesos transversales (Módulo de Depuración Predial y Sistemas de Información Geográfico), presenta un avance general de 100% de acuerdo con los anexos.
El Proyecto terminó con una base de datos con un total de 5.062 registros distribuidos así: 
•	4530 predios (89,49%)
•	532 servidumbres (10,51%)
Anexos:  informes de septiembre, octubre, noviembre y diciembre de 2021. 
</t>
    </r>
    <r>
      <rPr>
        <b/>
        <sz val="10"/>
        <rFont val="Arial"/>
        <family val="2"/>
      </rPr>
      <t>NOTA: ES IMPORTATE ACLARAR QUE ESTE TEMA ES DINAMICO Y POR TANTO DEBE SER UN EJERCICIO CONTINUO</t>
    </r>
    <r>
      <rPr>
        <sz val="10"/>
        <rFont val="Arial"/>
        <family val="2"/>
      </rPr>
      <t>.</t>
    </r>
  </si>
  <si>
    <r>
      <t xml:space="preserve">OCIG. 18-01-2022. Se evidencia en los informes reportados en el File Server del ultimo ,cuatrimestre de 2021, el "proyecto depuracion de predios y servidumbres propiedad de la EAAB" en sus componentes: Técnico, Jurídico, Social, documental y Financiero, así como las gestiones realizadas en los procesos transversales (Módulo de Depuración Predial y Sistemas de Información Geográfico), presenta un avance general de 100% de acuerdo con los anexos.
El Proyecto terminó con una base de datos con un total de 5.062 registros distribuidos así: 
•	4530 predios (89,49%)
•	532 servidumbres (10,51%)
Anexos:  informes de septiembre, octubre, noviembre y diciembre de 2021. 
</t>
    </r>
    <r>
      <rPr>
        <b/>
        <sz val="10"/>
        <rFont val="Arial"/>
        <family val="2"/>
      </rPr>
      <t>NOTA: ES IMPORTATE ACLARAR QUE ESTE TEMA ES DINAMICO Y POR TANTO DEBE SER UN EJERCICIO CONTINUO.</t>
    </r>
  </si>
  <si>
    <r>
      <t xml:space="preserve">Se evidencia gestión realizada por el area  con memorandos 2510001-2021-2493 de 27-10- 2021 ( ANEXO 1) y 25100-2021-2784 de 29-10-2021 ( ANEXO 3) solicita el estado y avance de los procesos. Respuestas con 15300-2021-1687 de 27-10- 2021( ANEXO 2)  y 15300-2021-1860 del 30-11-2021 ( ANEXO 4).
</t>
    </r>
    <r>
      <rPr>
        <b/>
        <sz val="10"/>
        <color theme="1"/>
        <rFont val="Arial"/>
        <family val="2"/>
      </rPr>
      <t>se requiere contar con fallo judical para ser  presentado ante el comite de Sostenibilidad Contable .</t>
    </r>
  </si>
  <si>
    <r>
      <t xml:space="preserve">Se evidencia para el contrato 1-01-25500-1043-2016 CONSORCIO BOYACA un valor pendiente por amortizar de $330.854.914.
El contrato 2016 1-01-25400-1065-2016 CONSORCIO LAS VILLAS 701, contiene acta de liquidación de 2020, pendiente saldo liberar.
</t>
    </r>
    <r>
      <rPr>
        <b/>
        <sz val="10"/>
        <color theme="1"/>
        <rFont val="Arial"/>
        <family val="2"/>
      </rPr>
      <t xml:space="preserve">De acuerdo a lo anterior se encuentra en avance la acción y vencida por terminos </t>
    </r>
  </si>
  <si>
    <r>
      <rPr>
        <b/>
        <sz val="10"/>
        <rFont val="Arial"/>
        <family val="2"/>
      </rPr>
      <t xml:space="preserve">OCIG. 18-01-2022. </t>
    </r>
    <r>
      <rPr>
        <sz val="10"/>
        <rFont val="Arial"/>
        <family val="2"/>
      </rPr>
      <t>El equipo auditor de la OCIG observo ern el File Server  que se Adjunta muestra de las actas del Subcomité de Control Interno de las Zonas 1-5.</t>
    </r>
  </si>
  <si>
    <r>
      <rPr>
        <b/>
        <sz val="10"/>
        <rFont val="Arial"/>
        <family val="2"/>
      </rPr>
      <t>OCIG. 18-01-2022.</t>
    </r>
    <r>
      <rPr>
        <sz val="10"/>
        <rFont val="Arial"/>
        <family val="2"/>
      </rPr>
      <t xml:space="preserve"> Se evidencia en el File Server la realizacion de reuniones de revisión Metas PDD, y correos electronicos durante los meses de agosto, septiembre y octubre de 2021 con las areas. 
</t>
    </r>
  </si>
  <si>
    <t xml:space="preserve">De acuerdo al informe de fecha de corte a la fecha diciembre se culmino con una base de datos de Depuración Predial de un total de 5.062 registros distribuidos así:
4530 predios (89,49%)
532 servidumbres (10,51%)
</t>
  </si>
  <si>
    <t>Se evidencia la revisión 18 dictámenes periciales, se adjuntan como soporte las actas numeradas de la 016D-2021   a la 033D-2021 . Así mismo se adjunta un  (1) archivo Excel consolidado mediante el cual se  identifica el proyecto, fecha de revisión y matrícula del predio objeto de revisión. 
Para el calculo del indicador se contempla un avance en cada cuatrimestre de 25%.</t>
  </si>
  <si>
    <r>
      <rPr>
        <b/>
        <sz val="10"/>
        <rFont val="Arial"/>
        <family val="2"/>
      </rPr>
      <t xml:space="preserve"> OCIG, 18-01-2022</t>
    </r>
    <r>
      <rPr>
        <sz val="10"/>
        <rFont val="Arial"/>
        <family val="2"/>
      </rPr>
      <t>. Se  evidencia en el File Server la remision de 16 solicitudes relacionadas con aclaración de saldos reportados por concepto de Servicios Publicos, inclusion - exclusion de cuentas contrato y aclaracion de saldos reportados por concepto de convenios.</t>
    </r>
  </si>
  <si>
    <r>
      <rPr>
        <b/>
        <sz val="10"/>
        <rFont val="Arial"/>
        <family val="2"/>
      </rPr>
      <t xml:space="preserve">OCIG. 18-01-2022. </t>
    </r>
    <r>
      <rPr>
        <sz val="10"/>
        <rFont val="Arial"/>
        <family val="2"/>
      </rPr>
      <t>Se evidencia en  FILE SERVER la realizacion de  4 mesas de trabajo: 1 con la Secretaría Distrital de Ambiente donde se revisaron las diferencias presentadas por concepto de  Convenios, tasas y licencias, 1 con el Instituto de Casas Fiscales del Estado, 1 con la Comisión de Regulación de Comunicaciones y 1 con el Instituto Distrital de Patrimonio Cultural donde se revisaron las diferencias presentadas por concepto de servicios públicos.</t>
    </r>
  </si>
  <si>
    <r>
      <rPr>
        <b/>
        <sz val="10"/>
        <rFont val="Arial"/>
        <family val="2"/>
      </rPr>
      <t>OCIG, 18-01-2022.</t>
    </r>
    <r>
      <rPr>
        <sz val="10"/>
        <rFont val="Arial"/>
        <family val="2"/>
      </rPr>
      <t xml:space="preserve"> Se EVIDENCIA en File Server , dos comunicaciones , una al Fondo de desarrollo local de usaquen y otra a la Contraloria General de la Republica con el asunto de conciliacion de operaciones reciprocas de fecha 8 noviembre de 2021. en estas comunicaciones se encuentran incluidas las Subcuentas referenciadas en el Autocontrol..</t>
    </r>
  </si>
  <si>
    <r>
      <rPr>
        <b/>
        <sz val="10"/>
        <rFont val="Arial"/>
        <family val="2"/>
      </rPr>
      <t>OCIG. 18-01-2022.  S</t>
    </r>
    <r>
      <rPr>
        <sz val="10"/>
        <rFont val="Arial"/>
        <family val="2"/>
      </rPr>
      <t>e evidencia por los auditores los</t>
    </r>
    <r>
      <rPr>
        <b/>
        <sz val="10"/>
        <rFont val="Arial"/>
        <family val="2"/>
      </rPr>
      <t xml:space="preserve"> </t>
    </r>
    <r>
      <rPr>
        <sz val="10"/>
        <rFont val="Arial"/>
        <family val="2"/>
      </rPr>
      <t>memorandos internos Nos. 1330001-2021-0545 de fecha 29/10/2021  en el cual se se remitió a las diferentes Gerencias de la Empresa, el reporte de las diferencias en saldos recíprocos informados por la CGN y por el Distrito con corte a 30 de junio de 2021 y mediante memorando interno 1330001-2021-0388 de fecha 09/12/2021  se remitió a las diferentes Gerencias de la Empresa, el reporte de las diferencias en saldos recíprocos informados por la CGN y por el Distrito con corte a 30 de septiembre de 2021, para su correspondiente validación y conciliación con las Entidades reportadas.</t>
    </r>
  </si>
  <si>
    <r>
      <rPr>
        <b/>
        <sz val="10"/>
        <rFont val="Arial"/>
        <family val="2"/>
      </rPr>
      <t xml:space="preserve">OCIG. 18-01-2022. </t>
    </r>
    <r>
      <rPr>
        <sz val="10"/>
        <rFont val="Arial"/>
        <family val="2"/>
      </rPr>
      <t xml:space="preserve">Se evidenciaron las 43 conciliaciones de saldos por operaciones reciprocas con las Entidades del Orden Nacional y Distrital, verificando las diferencias en saldos recíprocos por servicios publicos.
Nota: Por cada una de las anotaciones realizadas se efectúa  la conciliacion de ingresos (cuentas contables 432110 - 432210) y cuentas por cobrar (cuentas contables 131801 - 131802).
Cuando se presentan anticipos (8 Conciliaciones), se incluye  la conciliacion de anticipos, cuenta contable - 290101 (8 conciliaciones)  
</t>
    </r>
  </si>
  <si>
    <t>NO APLICA.</t>
  </si>
  <si>
    <t xml:space="preserve">Se evidenció el oficio 11900-2021-1383 del 23 de julio de 2021 con el cual la Dirección de Contratación y Compras realiza la solicitud del concepto a la Oficina de Asesoría Legal, sobre los reembolsos para la depuración de saldos contables por concepto del pago de condiciones y términos de la invitación ICSC-0693-2011 y ICSC-UEL-0699-2011.
Se evidenció oficio 15200-T-2021-0324 del 24 de agosto de 2021, con el cual la Oficina de Asesoría Legal da respuesta a la solicitud realizada por la Dirección de Contratación y Compras en el que informan que no es procedente realizar el reembolso de los saldos a los proponentes, ya que operó la caducidad de la acción o del medio de control de reparación directa y sugieren presentar al Comité Técnico de Sostenibilidad del Sistema Contable de la EAAB. Se evidencia el oficio 11900-2021-1642 del 10 de septiembre de 2021 con el que se solicita programar Comité Técnico de Sostenibilidad del Sistema Contable, para depurar el saldo que presenta la cuenta 2490400400.
Se evidencia Acta 74 del 14 de septiembre de 2021 en la cual se presenta la solicitud de depuración de $18.685.709 correspondiente a siete (7) cuentas por pagar por concepto de compra términos y condiciones, registradas en la cuenta 2490400400 - Reintegro y Devoluciones a Terceros, se expone la situación presentada por el Director de Contratacoión y Compras y el Comité recomienda la depuración contable de dichos valores, recomendación que es acogida por la Gerente Financiera, quien aprueba los ajustes de depuración.
Con oficio 1330001-2021-0284 del 23 de septiembre de 2021 la Dirección de Contabilidad informa que realizó los ajustes contables aprobados por el comité.
</t>
  </si>
  <si>
    <t>Se evidenciaron dos presentaciones, la primera "ASIGNACIÓN Y DISTRIBUCIÓN DE CORRESPONDENCIAA EXTERNA EN CORI DIRECCIÓN SERVICIOS ADMINISTRATIVOS" y la segunda "FLUJO DE TÉRMINOS DIRECCIÓN SERVICIOS ADMINISTRATIVOS", las cuales en su contenido temático desarrollan el manejo del aplicativo de correspondencia CORI para la entrada y salida de correspondencia, así como las notificaciones. 
Se evidencia un archivo en PDF "Citación Capacitación CORI" que contiene un correo del 22 de julio de 2021 con asunto "capacitaron Cori- Secretaria General", con el cual se programó la capacitación para el 22 de julio de 2021. Se evidencia un listado de usuarios que asistieron a reunión virtual el 22 de julio de 2021. 
Es importante señalar que el hallazgo se dio en el marco del factor de gestión de gestión contractual y que la acción se diseño para capacitación en gestión documental  para los gestores documentales de la Secretaría General y sus dependencias, no obstante, las presentaciones solo hacen referencia a el manejo de correspondencia, por lo que la actividad continua en avance.</t>
  </si>
  <si>
    <r>
      <rPr>
        <b/>
        <sz val="10"/>
        <rFont val="Arial"/>
        <family val="2"/>
      </rPr>
      <t>OCIG. 18-01-2022</t>
    </r>
    <r>
      <rPr>
        <sz val="10"/>
        <rFont val="Arial"/>
        <family val="2"/>
      </rPr>
      <t>.  De  261 predios a fecha de seguimiento se encuentran depurados 236 predios, quedan PENDIENTES 25 . Se han depurado $9.094 milones que corresponden al 96% del hallazgo, pendientes  $387 milones que corresponden al 4% . 
Se solicito concepto a la Of Asesoría Legal con memorando 252001-2021-01362 del 14-oct-2021, posteriormente se envia  información adicional,  con memorando 252001-2021-01452 del 29-oct-2021. Asesoria Legal responde con el memorando 15200-2021-0525 del 6-12-2021, en la que se informa que ellos no son competentes.
Finalmente el area mediante el  memorando 252001-2021-01677 del 13-12-2021 solicita a la direccion de Contabilidad definir el procedimiento de reclasificación a la cuenta que corresponda de los valores registrados en SAP en la cuenta Terrenos, sin identificación de soporte alguno; y/o, paso a seguir que ustedes consideren.
A pesar de que se evidenció el cumplimiento del 96% de la depuración del monto del hallazgo, se recomienda dar continuidad a las acciones que se están adelantando para garantizar la depuración del 100% de la valor observado por el ente de control.</t>
    </r>
  </si>
  <si>
    <t>Se evidenció dos ayudas de memorias de los días 20 y 27 de octubre donde exponen factores técnicos para el pago de las excavaciones y el cargue, transporte, retiro y disposición de Residuos de Construcción y Demolición – RCD, entre otros.</t>
  </si>
  <si>
    <t>Se evidenció dos comunicados para el cargue de la documentación de los contratos y retroalimentación de la forma de cargar los documentos en Lotus Notes.</t>
  </si>
  <si>
    <t>Se evidenció INFORME DE GESTIÓN DE CONTRATO O CONVENIO Contrato N° 9-07-13100-0631-2015 Período del Informe: Del 03/12/2019 al 28/02/2020, donde se observa el informe de gestión, los soportes y evidencias del cumplimiento de la ejecución contractual por parte del contratista, así como el pago de los aportes al sistema de seguridad social integral en los términos de ley.</t>
  </si>
  <si>
    <t>Se evidencio CONVENIO 309 DE 2021 CONVENIO: INTERADMINISTRATIVO. PARTES: INSTITUTO DISTRITAL DE TURISMO – EMPRESA DE ACUEDUCTO Y ALCANTARILLADO DE BOGOTA – ESP cuyo Objeto: Aunar esfuerzos técnicos, administrativos y financieros entre el Instituto Distrital de Turismo- IDT y la Empresa de Acueducto y Alcantarillado de Bogotá- EAAB ESP para la adecuación de los caminos priorizados ubicados en los cerros orientales de la ciudad de Bogotá.</t>
  </si>
  <si>
    <t>Se evidencio Acta de Recibo Final del contrato 1-01-34100-0874-2015 del 30 de marzo de 2021, donde la supervisión del contrato recibe a entera satisfacción luego de haberse ejecutado y terminado con los pendientes de obra.</t>
  </si>
  <si>
    <t>Se evidenció 4 ayudas de memoria del Seguimiento Requisitos Licencia Ambiental – PTAR Salitre Fase I (Hallazgo 3.3.1.3.), las cuales fueron realizadas en el 2 semestre de 2021.</t>
  </si>
  <si>
    <t>Se evidenció memorandos 13100-2021-0459 de 2 de noviembre de 2021 y 13100-2021-0617 de 29 de noviembre de 2021, donde la Gerente Financiera  informa a la Gerente de Sistema Maestro que está revisando la antigüedad de las partidas de convenios para los recursos recibidos y entregados en administración, por lo tanto, es necesario determinar si existen saldos que se encuentran pendientes de formalizar.</t>
  </si>
  <si>
    <t>Se evidencio dos actas del SUBCOMITÉ DE CONTROL INTERNO 7 y 8 de los meses de septiembre y noviembre respectivamente, dentro del orden del día tratan el avance de los convenios de la Gerencia Ambiental que se encuentran en ejecución.</t>
  </si>
  <si>
    <t>Respecto al contrato 1-01-24300-0912-2014, la Oficina de asesoría legal conceptuo que la GCA debe requerir "...a  la  persona  que  ejerció  la supervisión del contrato, aunen el evento de no estarvinculado a la EAAB ESP...", esto bajo memorando 15200-2021-0556. De acuerdo a lo anterior se encuentra en avance y vencida.
Referente al contrato 2-01-24300-1031-2014, ya se realizo la amortizacion del anticipo y se culmino con la depuracion de saldos aprobado por el Comité de Sostenibilidad Contable.</t>
  </si>
  <si>
    <t xml:space="preserve">Se revisa documentación adjunta en la cual se encuentra lo siguiente:
Cronograma de actividades para la actualización del procedimiento MPML0204P-01 Planeación de la Infraestructura, a partir del mes de enero y hasta el mes de junio de 2022.
No se evidencia avance en la actualización del procedimiento. 
</t>
  </si>
  <si>
    <t xml:space="preserve">Se revisa documentación adjunta en la cual se encuentra lo siguiente:
Anexo 1. Plan Mejoramiento Tunjuelo
Anexo 2. Correo recopilacion lecciones aprendidas Tunjuelo
No se evidencia avance en la elaboración del informe con respecto a lo reportado en el seguimiento anterior. En el anexo 1. Plan de mejoramiento Tunjuelo, el numeral 10 hace referencia al informe. </t>
  </si>
  <si>
    <t>Se revisa documentación adjunta en la cual se encuentra lo siguiente:
Anexo 1. Lista de Contenido Informe Obra Linea El Rincon
No se evidencia avance en la elaboración del informe con respecto a lo reportado en el seguimiento anterior. El anexo 1. indica el contenido que tendrá el informe de lecciones aprendidas del Contrato 1-01-25400-0838-2015.</t>
  </si>
  <si>
    <t xml:space="preserve">Se revisa documentación adjunta en la cual se encuentra lo siguiente:
Anexo 1. LINEA DE TIEMPO EMBARGO CORPOGUAVIO
Acorde con la evidencia reportada, no se presenta avance de la actividad ya que no se han realizado las mesas de trabajo indicadas. </t>
  </si>
  <si>
    <t>Se revisa documentación adjunta en la cual se encuentra lo siguiente:
Anexo 1. SOLICITUD DE DESEMBARGO URGENTE RECURSOS PUBLICOS (2)
Anexo 2. SOLICITUD DE DESEMBARGO URGENTE RECURSOS PUBLICOS
Anexo 3. SOLICITUD DE DESEMBARGO URGENTE RECURSOS PUBLICOS
Anexo 4. CORREOS PRESENTA MEMORIALES
Anexo 5. CONSULTA PROCESO No. 2010-00542 RAMA JUDICIAL
Acorde con la evidencia reportada, los días 23 de noviembre, 9 y 16 de diciembre de 2021 se presentaron en el juzgado 46 Civil del Circuito de Bogotá la reiteración a las solicitudes de desembargo de la cuenta de la Empresa, adicionalmente la consulta del estado del proceso realizada el día 27 de diciembre de 2021, en el cual se registran las actuaciones desde la vigencia 2010 hasta el día 24 de noviembre, estado recepción del memorial al despacho. Actividad en curso.</t>
  </si>
  <si>
    <t>Se revisa documentación adjunta en la cual se encuentra lo siguiente:
ANEXO 1 INFORME DIC-2021
Acorde con la evidencia reportada, en el informe adjunto del 30 de diciembre de 2021, se indican las actuaciones surtidas en el último cuatrimestre del año 2021 para la sanear las cuentas de los convenios 009-2013 y 9-07-25200-0797-2014, dado que para cumplir con la actividad se requiere de actuaciones de terceros, la DBR a través de apoderados gestiona la celeridad en la resolución de los procesos en curso.</t>
  </si>
  <si>
    <t>Se revisa documentación adjunta en la cual se encuentra lo siguiente:
MPFD0801F08-02 Informe Hallazgos CB Convenio 570-10-1
Estado Rama Judicial Procceso Consorcio Inter Donado 03-dic-21
Estado Rama Judicial Procceso Consorcio Inter Donado 14-ene-22
Acorde con la evidencia reportada,en el informe adjunto del 29 de noviembre de 2021 se indican las actuaciones surtidas para sanear la cuenta del convenio 9-07-30100-0570-2010, dado que para cumplir con la actividad se requiere de actuaciones de terceros, el desarrollo y seguimiento del proceso esta a cargo de la Dirección de representación Judicial, la DAT realiza seguimiento al avance del mismo en la página web de la Rama Judicial del Consejo Superior de la Judicatura.</t>
  </si>
  <si>
    <t xml:space="preserve">Se revisa documentación adjunta en la cual se encuentra lo siguiente:
Acta de terminación 9-07-30500-0804-2019
Memorando 3050001-S-2021-362097
Acorde con la evidencia reportada, el día 11 de noviembre se realizó la devolución de recursos excedentes del convenio 9-07-30500-0804-2019 por valor de $8.169.991, se informo al Idiger mediante comunicación, solicitando adicionalmente continuar con el tramite de liquidación. </t>
  </si>
  <si>
    <t xml:space="preserve">Se revisa documentación adjunta en la cual se encuentra lo siguiente:
COD 190 3.3.1.18 ACC 1 ANEXO 1 -DBR
COD 190 3.3.1.18 ACC 1 ANEXO 2 -DBR
COD 190 3.3.1.18 ACC 1 ANEXO 3 -DBR
Acorde con la evidencia reportada, el día 11 de octubre mediante memorando 252001-2021-1343 la DBR solicitó concepto a la OAL respecto al retiro del depósito juidicial consignado por pago de valores indemnizados por expropiación administrativa. El día 18 de noviembre de 2021, la OAL da respuesta indicando que no es competencia de la EAAB-ESP depurar la cuenta de depósitos judiciales, este concepto es remitido a la Dirección de Contabilidad el día 30 de noviembre de 2021 mediante memorando 252001-2021-1614 para dar continuidad al tramite. 
</t>
  </si>
  <si>
    <t xml:space="preserve">Se revisa documentación adjunta en la cual se encuentra lo siguiente:
3.3.1.19.ACCIÓN 1 -190
Informe 190 3.3.1.19 -1
Acorde con la evidencia reportada, en informe de fecha de diciembre de 2021, la GCSC reporta la depuración de los saldos de 7 contratos por valor de $114 millones de pesos, correspondientes al 57% de valor total a depurar. El saldo pendiente será presentado ante el comité de saneamiento contable dado que por caducidad de terminos no es posible la devolución de recursos.
</t>
  </si>
  <si>
    <t>Se revisa documentación adjunta en la cual se encuentra lo siguiente:
MEMORANDO RUBRO PRESUPUESTAL
312 S_CLIENTE RTA 3010001-2021-1579 CERTIFICADO RUBRO PRESUPUESTAL (3) (1)
Acorde con la evidencia reportada, el día 15 de octubre de 2021 mediante memorando 3010001-20211579 la GCSC solicitó a la Dirección de Contabilidad y a la Dirección de Presupuesto emitir un certificado del rubro y llave presupuestal creado para el pago de los intereses de mora ocasionados por el pago extemporáneo de multas sancionadas por la superintendencia de Servicios Públicos Domiciliarios. Mediante memorando 13700-2021-0312 del 21 de octubre de 2021 la Dirección de Presupuesto indica que se creo la cuenta 5804390101 Otros intereses de mora, PosPre 312011701003300.</t>
  </si>
  <si>
    <t>Se revisa documentación adjunta en la cual se encuentra lo siguiente:
Acc 1
Se adjunta pantallazo de citación a reunión para el día 11 de enero, cuyo asunto es matriz de riesgo, incluyendo los riesgos asociados a socialización de los proyectos con las comunidades del área aferente, invitados Gerencia de la Corporativa Ambiental. No hay evidencia de la ejecución de la reunión, de los temas tratados, del avance respecto al fortalecimiento de la matriz, y de la participación de la GCSM.
La actividad no presenta avance a corte 31 de diciembre de 2021.</t>
  </si>
  <si>
    <t>Se revisa documentación adjunta en la cual se encuentra lo siguiente:
Anexo 1. Gestiones Cto 881 Interv - Acta de Terminacion
Anexo 2. Gestiones Cto 881 Interv - Incumplimiento
Anexo 3. Informe de gestion y financiero - 0648-2018 - V3 - CSMR
Anexo 3.1 2548 M.I.- 27-10-2021 M.I. Juridica
Anexo 4. Correos Informe final Gestion y Financiero Tasación 648
Anexo 5. 1978 -M.I. -24-08-2021 Respuesta MI-0154- Presunto incumplimiento  Cto. 0648-2018 CSMR
Anexo 6. MI 2530 GCSM A CYC -29-10-2021
Acorde con la evidencia reportada, se remitio a la Dirección de Representación Judical informe de gestión y financiero del contrato de obra 1-01-25100-0648-2018, para que mencionada área inicie el trámite de medio de control judicial para el resarcimiento del perjuicio económico sufrido por la Empresa por el incumplimiento del contrato. 
Se remitio a la DCYC los APU´s para revisión y aprobación los APU´s, una vez aprobados se dará inicio a la solicitud de un nuevo proceso para culminar las obras.</t>
  </si>
  <si>
    <t>CUMPLIDA PARCIALMENTE</t>
  </si>
  <si>
    <t>DE ACUERDO CON EL INFORME  DE DICIEMBRE DE 2021 SE EVIDENCIA LO SIGUIENTE:
SE ENCUENTRAN DEPURADO A UN 94%, LOS SIGUIENTES CONTRATOS .
1-01-31100-0970-2016 CONSORCIO REDES CHICO MV 1-01-32100-0906-2016 CONSORCIO ALCANTARILLADOS DEL OCCIDENTE 1-01-32300-1048-2016 UNIÓN TEMPORAL ALIANZA 905  1-01-33100-1025-2014 CONSORCIO MARSELLA 1-01-34100-0828-2010 CONSORCIO GUADALUPE Z4 1-01-33100-1003-2016 CONSORCIO ZONA 3-733  y  1-01-33100-1021-2008 CONSORCIO
ESTADOS DE LOS SIGUIENTES CONTRATOS 
1-01-32300-1052-2016 CONSORCIO GESTIÓN HIDRAULICA: EN PROCESO JURIDICO.
1-01-34100-1061-2016 CONSORCIO SAN CRISTOBAL ; EN LIQUIDACIÓN 
Según lo informa el área no fue posible el cumplimiento al 100%, dado que los contratos presentan situaciones que impiden la legalización de los saldos por anticipo.</t>
  </si>
  <si>
    <t xml:space="preserve">Se revisa documentación adjunta en la cual se encuentra lo siguiente:
Anexo 1. 2617 -Rta memorando 15200-T-2021-0418 Incumplimiento 1455-2018 CACR NASC NSN
Anexo 2. Respuesta memorando 15300-2021-1976
Acorde con la evidencia reportada, se remitio a la Oficina de Asesoria Legal informe evalaución contractual y presunto incumplimiento del contrato de obra 1-01-25100-1455-2018. No se evidencia respuesta al respecto por parte de la OAL.
El anexo 2. es el borrador de un memorando dirigido a la Dirección de Repersentación Judicial con información del contrato, insumo requerido para iniciar el estudio de la acción judicial. A la fecha de corte de seguimiento no se evidencia radicación del mismo. </t>
  </si>
  <si>
    <t>Se revisa documentación adjunta en la cual se encuentra lo siguiente:
Acta comite #8
Gestión Ambiental de Proyectos - GAP Noviembre y Diciembre 2021
Acorde con la evidencia reportada, en comité No. 8 de fecha 9 de  noviembre de 2021 se realizó seguimiento al estado del tramite de los permisos ambientales para diversos proyectos de la Empresa.</t>
  </si>
  <si>
    <t>La evidencia reportada es el borrador de memorando dirigido a las Direcciones asociadas a la GCSM, en el que se recuerdan las responsabilidades de la supervisión e interventoria en el marco de los acuerdos de voluntades.
A la fecha de corte no se evidencia la radicación de mencionado memorando.</t>
  </si>
  <si>
    <t xml:space="preserve">Se revisa documentación adjunta en la cual se encuentra lo siguiente:
Anexo 1. SEGUIMIENTO NOV-DIC CORDOBA
Anexo 2. SEGUIMIENTO NOV-DIC FUCHA
Anexo 3. SEGUIMIENTO OCT-CORREDORES
Acorde con la evidencia reportada, se realizó seguimiento en el mes de noviembre y diciembre a la ejecución financiera de los proyectos. </t>
  </si>
  <si>
    <t>Se realizó la legalización de los contratos quedan cdon saldo $0. Teniendo un porcentaje de depuración del 94% en valores. 
El contrato: 1-01-32300-1052-2016 CONSORCIO GESTION HIDRAULICA se encuentra en proceso jurídico (Hallazgo 3.3.1.9 Auditoria 190-2021) y el contrato 1-01-34100-1061-2016 CONSORCIO SAN CRISTOBAL 4 se encuentra en liquidación  (Hallazgo 3.3.1.9 Auditoria 190-2021). Se solicita cerrar esta acción</t>
  </si>
  <si>
    <t>El valor de anticipo fue por $1.559.103.768 y el mismo fue sujeto  a contribución  de obra pública por $77.955.188. La fiduciaria Popular consignó el 27 de diciembre de 2021 al Acueducto de Bogotá en  la Cuenta del Banco Popular  la Suma de $1.481.148.580 valor que corresponde al  anticipo girado a la Fiduciaria (2014), en cuanto a la Contribución  de $77.955.188 se realizó la solicitud de devolución en la Secretaría Distrital de Seguridad, Convivencia y Justicia. Se realizó la amortización del anticipo saldo $0 Se solicita cerrar esta acción</t>
  </si>
  <si>
    <t>La EAAB-ESP tiene en COMODATO la tienda escolar a la ASOCIACIÓN DE PADRES DE FAMILIA, quien a su vez arrienda a operador particular. 
El Colegio ha estructurado Protocolo para el consumo de alimentos, documentado mediante instructivo en el Procedimiento de Gestión Administrativa del Colegio. El procedimiento fue actualizado.
Como evidencia se aporta INSTRUCTIVO MPEH0610I01 "Protocolo para la Distribución y el Consumo de Alimentos en la Tienda Escolar Colegio Ramón B. Jimeno" y la actualización del PROCEDIMIENTO MPEH0610P-02 "Gestión Administrativa del Colegio Ramón B. Jimeno".</t>
  </si>
  <si>
    <t>Se realiza Comité de Inventarios No. 1 (29 de abril de 2021). Se aprobó disposición final de 88.935 medidores obsoletos y  251 medidores (clase B y mínimo vital). 
Comité de Inventarios No. 2, (16 de noviembre de 2021), definió mecanismo de enajenación de 88.935 medidores obsoletos. 
Comité de Inventarios No. 3 (26 de noviembre de 2021), definió mecanismo de enajenación de 246 medidores (clase B y mínimo vital).
Se adelantó proceso de contratación para enajenación de medidores aprobados en los Comités de Inventarios.
Informes generados 2/2 = 100</t>
  </si>
  <si>
    <t>Desde julio de 2021 se realizaron reinducciones virtuales a funcionarios generadores de respuestas con el fin de evitar devoluciones, salidas sin anexos, anulaciones, en el aplicativo CORI.
Zona 2 (18 de junio 56 asistentes)
Zona 1 (6 de julio 82 asistentes)
Zona 3 (7 de julio 42 asistentes)
Zona 4 (21 de julio 52 asistentes)
Sec Gen (22 de julio 20 asistentes)
Zona 5  (19 de agosto 41 asistentes)
Se anexan soportes de asistencia (293 asistentes). 
Nnuevo ciclo de reinducciones a partir de febrero de 2021, para reforzar el control de devoluciones, anulaciones y salidas sin anexo.</t>
  </si>
  <si>
    <r>
      <rPr>
        <sz val="11"/>
        <color rgb="FF000000"/>
        <rFont val="Arial"/>
        <family val="2"/>
      </rPr>
      <t xml:space="preserve">Respecto a este hallazgo se precisa que hace referencia al Convenio No. 9-07-25500-0869-2011, suscrito con el MVCT.
Respecto al convenio 9-07-25500-0869-2011, informa que lo conforman dos contratos 1-01-25500-1268-2018 por valor de $351.957.844.748. Fecha de inicio: 26 de marzo de 2019, fecha terminación: 25 de noviembre de 2022. El avance físico con corte a septiembre 30 de 2021 es del 42,93%, financiero del 41,93% y tiempo del 65,58% .
 1-15-25500-0005-2019  ". Fecha de inicio: 26 de marzo de 2019, fecha de terminación: 25 de enero de 2023, por valor de $20.045.920.721, el avance físico al 30 de septiembre de 2021 es del 46%, financiero del 44,05% y de tiempo del 65,58%. Supervisor EAAB: Yomar Rodríguez. 
</t>
    </r>
    <r>
      <rPr>
        <sz val="10"/>
        <color theme="1"/>
        <rFont val="Arial"/>
        <family val="2"/>
      </rPr>
      <t xml:space="preserve">
</t>
    </r>
  </si>
  <si>
    <t xml:space="preserve">1-01-34100-0874-2015 CONSORCIO PROYECTOS CIVILES 201  - Se remitio oficio 3010001-2021-1590 el 19.10.2021 a la Gerencia Juridica para que  informen el estado del contrato.
Este contrato en anticipo tiene un saldo de $0 de acuerdo a la acción realizada para el plan de mejoramiento. Tambien se remitio memorando a la Dirección Contabilidad 3010001-2021-1597 el 19 de octubre para que nos informe si en el Plan de Cuentas Contables de  la  Empresa  existe  un  rubro  para  contabilizar  los  saldos  de  los  contratos  que  se encuentran en proceso jurídico. Aun no se tiene respuesta de las áreas </t>
  </si>
  <si>
    <t>3. Se realizó reunión con el SIE, donde se aclararon temas para revisión de partidas abiertas en las transacciones de SAP, lo cual fue efectivo para encontrar el pago de cada una de ellas.
4. Se remitió memorando interno No. 26410012021-1053 de fecha 2021-11-24 solicitando concepto jurídico para la depuración saldos partidas abiertas, en respuesta, la oficina de asesoría legal solicitó mediante memorando No.15200-2021-0520 de fecha 2021-12-01 información adicional que la DST se encuentra recopilando.</t>
  </si>
  <si>
    <t>1. Se identifican 29 partidas abiertas desde el alo 2014 hasta la fecha.
2. Se realizada busqueda de los recibos de caja correspondientes y se encuentra la constancia de pago de todas las partidas abiertas.
Por tanto esta actividad se encuentra cumplida</t>
  </si>
  <si>
    <t>Para adelantar esta actividad se suscribió contrato 2-05-24300-1309-2021 que tiene como objeto “Prestación de servicios como auxiliar para apoyar las actividades de apoyo administrativo, gestión de la información y archivo”, y de acuerdo a los avances del cargue de la información los contratos de persona jurídica suscritos en el año 2019</t>
  </si>
  <si>
    <t>Se firmo el convenio 309-2021 IDT – EAAB, el 9 de agosto de 2021 y se incluyó la cláusula Octava  garantizando la incorporación en la minuta de la  clausula que permita dar claridad a la legalización de los recursos entregados en administración, así como, los documentos soportes de la ejecución realizada</t>
  </si>
  <si>
    <t>Se hizo revisión jurídica de los lineamientos y se plantearon aportes por parte del Director de Contratación y Compras para ajustar el tema de los casos de mayores cantidades de obra o balanceos. Se atendió las observaciones presentadas por la Secretaria General para elaborar un texto definitivo, que envió a las Ger. Corporativas de Sistema Maestro y Servicio al Cliente para observaciones, se realizó reunión con la Ger. Corporativa de Sistema Maestro, se consolidó las observaciones y se expide la Circular 24 de 2021. que fue publicada en la red interna y en el normograma de la EAAB.</t>
  </si>
  <si>
    <t>GCSC: Se armonizo el tablero de control en SAP. Se realizó capacitación a funcionarios para el cargue, seguimiento y control en el sistema de los contratos obra en ejecucion vigencia 2020.  Se remite correo a supervisores para el cargue. GCSM: Realiza monitoreo constante al tablero de control implementado, con un profesional que recuerda a supervisores la fecha de cumplimiento de compromisos contractuales a vencer. El Tablero de Control puede ser consultado en el Link: https://acueducto.sharepoint.com/:x:/s/TCCONTRATOSYPROCESOS_GCSM/EdVytSE56e1PqQKwrvhH2Z4BluKeyAW26h3HyDIbFNYGeA?e=6yNXjP</t>
  </si>
  <si>
    <t>Se solicito prórroga a la fecha de terminación de esta actividad, bajo carta externa 1020001-S-2021-353318.
•	Para el convenio SDA-CV-2018-1473: La EAAB ESP depende de la aprobación a los informes de otras entidades, consideramos que de existir algún retraso y/o inconveniente con esta actividad, se genera el riesgo de no cumplir y por ende de prolongarse los tiempos necesarios para la legalización.
•	Para el convenio 1753-CAR: La CAR sólo hasta el mes de octubre del año en curso, remite la actualización de pólizas e informes de rendimientos financieros los cuales se encuentran en revisión.</t>
  </si>
  <si>
    <t>Se evidencia el diseño del memorando con asunto "Actualización Procedimiento MPFM0401P_04 Mantenimiento Preventivo y Correctivo Planta Física" en el cual se informa la actaulización del procedimiento, se informa que se estableció la política 8 y 16 relacionadas con incluir en los estudios previos que el contratista realiza la entrega de planos récord, manuales de mantenimiento y de ser necesario incluir los detalles constructivos, así como la ejecución de visita técnica para determinar la situación y así establcer el presupuesto, entre otros aspectos.
Se evidencia correo del 21 de enero de 2022 con el cual se remiten los oficios para revición y firma. La actividad se encuentra en avance.</t>
  </si>
  <si>
    <t>Se evidencia la presentación con el tema "Actualización Procedimiento MPFM0401_04 Mantenimiento Preventivo y Correctivo Planta Física" en la que se indica que se actualizó el procedimiento, en donde se encuentra publicado, y cada uno de los componentes que lo estrcturan con los cambios realizados, así como los formatos que hacen parte del mismo. El área informa que se realizará la jornada de capacitación, por lo que la actividad continua en avance.</t>
  </si>
  <si>
    <t>Se evidencia un correo del 2 de diciembre de 2021 relacionado con el procedimiento venta de servicios MPMU0602P el cual hace referencia a que se adelanta la actualización del mismo. El documento que contiene el correo menciona que se solicita documentar el control en el procedimiento MPMU0602P Venta de Servicios de la DST para reporte en el Informe mensual de ventas no misión.
Se evidencia un archivo en el que se informa que el área remitió el oficio 26410012021-1053 de fecha 24.11.2021 ccn el que se solicitó un concepto jurídico para la depuración saldos partidas abiertas. Así mismo, menciona que la oficina de asesoría legal solicitócon oficio 15200-2021-0520 del 01.12.2021 información para emitir el concepto jurídico, en el mismo archivo se evidencia el correo con el que se remite el oficio 520.
Se evidencian pantallazos de reuniones realizadas el 1 y el 7 de septiembre de 2021 con asunto "Partidas abiertas 2021". 
De acuerdo con la acción definida, no se evidencia ningún soporte que permita determinar cuales fueron las partidas abiertas sin soporte de pago. Tampoco se evidencia gestión relacionada con el comité de sostenibilidad, la actividad continua en avance.</t>
  </si>
  <si>
    <t>Se evidencia el procedimiento Venta Servicios de la Dirección Servicios Técnicos código MPMU0602P versión 4 con fecha de aprobación 28 /01/2020 en el cual se establece la actividad 10.1 relacionada con la identificación de las partidas abiertas, el cálculo del indicador mensual de partidas abiertas y el reporte al director de los resultados del indicador y de acciones desarrolladas.
Se evidencia "INFORME MENSUAL SERVIOS CLIENTE EXTERNO) DIRECCIÓN SERVICIOS TECNICOS (OCTUBRE)" con fecha octubre de 2020, en el cual se relacionan ingresos por ventas de servicio al cliente en octubre 2020, en las actividades descritas en el informe se encuentran ventas laboratorios de agua, laboratorio de medidores, laboratorio de suelos, partidas abiertas y el reporte de venta mensual, se señala que no se presentan partidas abiertas en el periodo, el informe viene sin firmas.
Se evidencia correo del 2 de diciembre de 2021 en el cual se informa que el procedimiento se encuentra en actualización.
Los soportes aportados a excepción del correo son de la vigencia 2020 y el hallazgo se aperturo por parte del ente de control a partir de julio de 2021, motivo por el cual las evidencias no aportan a la gestión del hallazgo. La actualización del procedimiento no se ha concretado por lo que la acción continua en avance. Se solicita al área ajustar el indicador reportado ya que no corresponde según las evidencias aportadas.</t>
  </si>
  <si>
    <t>Se evidencia ayuda de memoria de la reunión realizada 31 de agosto de 2021 entre la Dirección de Compensaciones y la Dirección de Contabilidad relacionada con "Partidas de anticipos Hallazgo Contraloría cuenta - 2901010300" en la cual se menciona que se el origen de las partidas para el caso de la Dirección de Compensaciones corresponde a procesos de compartibilidad pensional, de dos pensionados directos de la EAAB que solicitaron a Colpensiones el reconocimiento de la pensión legal de vejez, entidad que la reconoció. La EAAB solo pudo aplicar la compartibilidad después de que se realizara el ingreso a la nómina de Colpensiones. La EAAB evidenció que los pensionados recibieron doble pago por algunos meses y les solicitó efectuar el reintegro de los dineros que habían recibido, reintegró que se logro el 12..05.2014, (Tiberio Herrera Riaño, la suma de $8,471.139 y Heliodoro Reyes Guerrero la suma de $1.779.365), las sumas de dinero ingresaron a la EAAB, sin embargo no se efectuó la compensación correspondiente, por lo cual estas partidas quedaron abiertas. Se aclara que el hallazgo es por $41.2 millones de pesos, pero la Dirección de Compensaciones es responsable de solo $10.250.504 por compartibilidad pensional. Así mismo, en el documento se establecen las acciones que debe seguir la Dirección de Compensaciones para el saneamiento de las partidas abiertas.
Se evidencia INFORME REVISAR Y DOCUMENTAR LAS PARTIDAS DE ANTICIPOS OBJETO DEL HALLAZGO Y DETERMINAR LAS ACCIONES TENDIENTES A LA FORMALIZACIÓN Y/O DEPURACIÓN. DIRECCIÓN DE GESTIÓN DE COMPENSACIONES de fecha 23.12.2021 en el cual se presentan las acciones desarrolladas para el saneamiento de las partidas abiertas y los correos entre la Dirección de Contabilidad y la Dirección de Compensaciones para el registro y formalización de los recursos recbidos por reintegro de compartibilidad, gestión desarrollada en noviembre de 2021.</t>
  </si>
  <si>
    <t>Se evidencia informe de los registros contables realizados en el sistema SAP el cual contiene los pantallazos que dan evidencia del registro realizado por valor de 1.779365  por concepto de devolución mesada del señor Heliodoro Reyes, y el resgistro por valor de 8.471.139 por concepto de reintegro de compartibilidad pensional del señor Tiberio Herrera.</t>
  </si>
  <si>
    <t>Se evidencia el procedimiento MPEH0701P en su versión 4 "Nomina Regular, Mesada Pensional y Seguridad Social" con fecha de aprobación 13.12.2021 , en el cual se resgitran las actividades asociadas  a la liquidación de los valores a pagar a los servidores públicos por concepto de salarios, prestaciones sociales y mesadas pensionales, así como el pago de paraiscales, seguridad social y consignación a terceros. Se evidencia solicitud de cargue en el mapa de procesos de fecha 16.12.2021, que describe en la justificación que la modificación de da por actualización al nuevo formato de procedimiento de la EAAB-ESP e inclusión de la Ley 1581 de 2012 relacionada con el tratamiento de datos personales.
No obstante, revisado el contenido del procedimiento y aún cuando el área reporta que se modificó el procedimiento para incluir el control de la compartibilidad pensional en los conceptos de las novedades, no se evidenció documentado el citado control, tampoco se evidenció soporte de la publicación en el mapa de procesos, motivo por el cual el estado de la acción es en avance.</t>
  </si>
  <si>
    <t>La actividad no fue reportada por el área dado que por fecha de inicio no aplica para el corte.</t>
  </si>
  <si>
    <t>NO APLICA PARA EL CORTE</t>
  </si>
  <si>
    <t>Se evidenció el archivo "Inventario CXP GCGHA_Dic2020" el cual contiene el inventario de las cuentas por paragar de la Gerencia Corporativa de Gestión Humana y Administrativa que corresponden a la vigencia 2020, con 134 beneficiarios y un monto total de 16.224.003.030. El archivo describe el número del RP, el número de compromiso, el beneficiario, el numero de contrato, el centro gestor, la descripción del centro gestor, el estado del contrato a septiembre y el valor indivudual a pagar por beneficiario.</t>
  </si>
  <si>
    <t>Se evidención el archivo Inventario CXP GCGHA depurado dic 2021", en el cual se registra el seguimiento de las cuentas por pagar de la Gerencia Corporativa de Gestión Humana y Administrativa a diciembre de 2021, el número del RP, el número de compromiso, el beneficiario, el numero de contrato, el centro gestor, la descripción del centro gestor, el estado del contrato a septiembre, el valor total por beneficiario, el estado del seguimiento y la fecha de seguimiento, para un total de 10 beneficiarios con un monto de 75.823.917. El formato no se encuentra firmado.
Se evidencia correo del 06.01.2022 con el cual se remite el seguimiento a las cuentas por pagar con corte a diciembre de 2021.
No se aportaron evidencias de las cuentas depuradas, según la información que reporta el área se cuenta con un avance en depuración por valor de $16.148.179.113 (CxP depuradas), no fue posible verificar si el valor fue depurado o no. La acción continua en avance.</t>
  </si>
  <si>
    <t>Se evidencian los archivos Ejecución Vigencias Futuras Aprobadas en 2021 a Agosto 30_2021_V3, Ejecución Vigencias Futuras Aprobadas en 2021 a oct 31,  Ejecución Vigencias Futuras Aprobadas en 2021 a Nov30_2021_V1, Ejecución Vigencias Futuras Aprobadas en 2021 a Dic29_2021_V1, en los cuales se relacionan la presentación de las vigencias futuras por mes deatallando el total aprobado, el valor de los compromisos y el total sin compromiso, registra el detalle de los saldos sin compromiso por área y concepto. 
Se registra para agosto de 2021 un valor aprobado de 251.058, con compromiso 10.795 y sin compromiso 240.263
Se registra para octubre de 2021 un valor aprobado de 488.886, con compromiso 114.061 y sin compromiso 374.825.
Se registra para noviembre de 2021 un valor aprobado de 1.457.072, con compromiso 243.340 y sin compromiso 1.128.208
Se registra para diciembre de 2021 un valor aprobado de 1.409.693, con compromiso 741.325 y sin compromiso 668.368.
Se evidencia correo electrónico del 24.09.2021 con sunto "Informe Estado VF 2021 aprobadas al 30 de Agosto 2021" con el cual se remite el archivo del informe en hoja excel de las vigencias futuras y se explica el contenido del mismo y como funciona el archivo. Correo del 20.10.2021 con asunto "Claudia Patricia Gomez Rodriguez compartió "Ejecución Vigencias Futuras Aprobadas en 2021 a Sep 30_2021_V0" contigo." con el cual se remite el link del informe con corte a 30 de septiembre. Correo del 24.11.2021 con el que se remite el informe con corte a 31 de octubre y el correo del 28 de septiembre de 2021 del Director de Planeación y Control de Inversiones en el cual se menciona que de acuerdo con la presentación que se realizó en la sesión del Comité Corpora􏰀vo del seguimiento al trámite de vigencias futuras aprobadas, se solicita los profesionales que par􏰀ciparan en la consolidación de información requerida para el informe, así como también en la definición de los criterios y caracterís􏰀cas especiales que deban ser incluidos. Se evidencia gestión, no obstante, no se aportaron soportes que den evidencia de la presentación del tema en el comité.</t>
  </si>
  <si>
    <t>De acuerdo al periodo de seguimiento de la OCIG, se evidencian los informes que corresponden a los meses de septiembre, octubre, noviembre y diciembre de 2021, en los cuales se informa el avance en la gestión para la recuperación de los titulos judiciales. 
Aún cuando el área cumplió con la presentación de los informes que describen la gestión realizada según lo programado como accion para atender lo observado, es importante señalar que de los 26 títulos judiciales se han recuperado y entregado a la EAAB-ESP 13 títulos. Se recomienda al área continuar con las gestiones necesarias que asguren la recuperación de la totalidad de los titulos judiciales que estan pendientes.</t>
  </si>
  <si>
    <t>Se evidenció el oficio 2681001-2021-65 del 12.08.2021 de la Dirección SIE al Director de Contratación y Compras con el cual se solicita la modificación del formato "Solicitud de Modificación de Contrato MPFB0202F10-01" para incluir la fecha de producción o emisión del documento.
Se evidenció el oficio 11900-2021-1563 del 27.08.2021 de la Dirección de Contratación y Compras al Director Sistema de Información Empresarial con asunto "Respuesta al memorando intrno 2681001-2021-65 con el cual se da respuesta a la solicitud de actualización del formato "Solicitud de Modificación de Contrato MPFB0202F10-01" e informan que darán traslado a la Dirección de Gestión de Calidad y Procesoso, 
Se evidenció memorando 125001-2021-108 del 10.09.2021 remitido por la Dirección Gestión de Calidad y Procesos al SIE, donde se indican las actividades para modificar el formato del procedimiento MPFB0202F10-01” sin que hasta la fecha haya sido efectivo este ajuste, informa que el Manual de supervisión e interventoría y la documentación asociada (procedimientos, instructivos y formatos), se encuentran en  actualización y el requerimiento se tendrá en cuenta, para ajustar en el formato que se defina y en los demás que requieran la inclusión de la fecha de elaboración.</t>
  </si>
  <si>
    <t>Se evidencia el oficio 15300-2021-1843 del 12 de noviembre de 2021 de la Oficina de de Representación Judicial y actuación Administrativa con el que se da respuesta a la solicitud de información relacionada con el contrato 0912 del 2014 suscrito con Constructores Consultores SAS Concretiza, informando que consultado el sistema SIPROJ WEB no se encontró información relacionada con este contrato. No se presentan más evidencias relacionadas con este contrato. El área informa en el autocontrol que se debe requerir al que fue supervisor aun cuando no este vinculado con la EAAB-ESP.
Se evidencia oficio 2410001-2021-1310 del 6 de diciembre de 2021 con el cual de la Gerencia Corporativa Ambiental a la Directora Contabilidad, con el cual se informa que la Oficina de Asesoría legal con concepto 15200-T- 2020-0253 del 05.11.2020, se pronunció respecto al informe final del contrato 2-01-24300-1031-2014 y el trámite a cumplir para dar el respectivo cierre financiero, se le solicito presentar al Comité de Sostenibilidad Contable para depurar los saldos para la amortización del anticipo.
Teniendo en cuenta que el indicador se fundamenta en los saldos depurados de los contratos 1-01-24300-0912-2014 y 2-01-24300-1031-2014 mediante la presentación al comité de sostenibilidad contable, los soportes aportados con relación a la accion definida no dan cuenta de la depuración por lo que la actividad queda vencida.</t>
  </si>
  <si>
    <t>Se revisa documentación adjunta en la cual se encuentra lo siguiente:
Memorando 1471001-2022-0006 de la Dirección Administración Activos Fijos a la Dirección des Sistema de Información Empresarial, en el cual solicitan respuesta a los SOLMAN 16106 y 18951, respecto a la diferencia que se presenta en la conciliación de inventarios entre el módulo financiero y el módulo MM.
No se videncia por parte de la Dirección SIE a la solicitud. 
No se evidencia registro relacionado con el cumplimiento del indicador.
Esta actividad tiene prórroga autorizada por la Contraloría de Bogotá hasta el 22 de junio de 2022.</t>
  </si>
  <si>
    <t>No se evidencia gestión en el periodo, el área informa que la actividad se desarrolla cuando se termine la acción 1 relacionada con la actualización del procedimiento.</t>
  </si>
  <si>
    <t>Para el último cuatrimestre de la vigencia 2021 se presenta como evidencia "INFORME DE GESTIÓN HALLAZGO 3.3.1.6 - Acción 1 Auditoría 222 GERENCIA SERVICIO AL CLIENTE" de fecha diciembre de 2021, en el cual se informa que las cuentas objeto de depuración corresponden a saldos a favor de los usuarios y que se generó un reprte de saldos existentes al cierre de 2019, mencionan que se depuró  un valor de $3.130 millones. Se registra una relación de las cuentas con un valor inicial por 6.446.174.390, un valor a diciembre de 3.386.447.870 y valores depuerados por un monto de 3.130.029.594. El área no aportó soportes de la depuración realizada que den evidencia de los registros en el sistema.
Aún cuando se evidenció gestión del área para la depuración de las cuentas y la presentación de los informes, de conformidad con la acción definida, no se logró depurar el 100%, se recomienda continuar con el proceso de depuración de las citadas cuentas hasta lograr la totalidad del valor a depurar.</t>
  </si>
  <si>
    <t>Cerradas por la Contraloría de Bogotá</t>
  </si>
  <si>
    <t>Se declaro como cumplida efectiva en el informe de la auditoría de desempeño código 204, PAD 2021</t>
  </si>
  <si>
    <t>SEGUIMIENTO ENTIDAD
31/12/2021</t>
  </si>
  <si>
    <t>Se verificó el cumplimiento de la actividad con corte a 30 de agosto de 2021, se informó el cumplimiento a la CGR el oficio 1050001- S-2022-007812 del 13 de enero de 2021 se reportaron 2 acciones cumplida con corte a 31/12/2021</t>
  </si>
  <si>
    <t>Se evidencian soportes de las reuniones virtuales realizadas con las alcaldías de Choachi, El Calvario, Fomeque, Guasca, Junin, La Calera, Nemocón, San Juanito, Sesquile, Sopó, Tausa, Ubaque. Así mismo, se evidencia la Cartilla Pedagógica Proyecto Páramos que hace referencia a la restauración ecológica del río Bogotá y documentos relacionados con los diseños de restauración Enriquecimiento Bosque Altoandino, Nacedero Bosque Altoandino, Pastizal Bosque Altoandino y restauración de áreas de Ronda con presencia de pastoreo Bosque Altoandino.
Se informó el cumplimiento a la CGR el oficio 1050001- S-2022-007812 del 13 de enero de 2021 se reportaron 2 acciones cumplida con corte a 31/12/2021</t>
  </si>
  <si>
    <t>FECHA TERMINACION ACTUALIZADA 
(En azul las prorrogas aprobadas por la CB)</t>
  </si>
  <si>
    <t>Moficadiones aprobadas por la CB a acciones</t>
  </si>
  <si>
    <t>Se aprobó la modificación de la acción y el indicador así:
NUEVA DESCRIPCIÓN ACCIÓN: Realizar la depuración de 3.044 medidores objeto del hallazgo, en el sistema de información empresarial SAP.
NUEVA VARIABLE DEL INDICADOR: Cantidad de medidores depurados / Medidores del hallazgo. (3.044 medidores VELO015C)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</si>
</sst>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Red]\-&quot;$&quot;#,##0"/>
    <numFmt numFmtId="165" formatCode="yyyy\-mm\-dd;@"/>
    <numFmt numFmtId="166" formatCode="0.0%"/>
  </numFmts>
  <fonts count="39" x14ac:knownFonts="1">
    <font>
      <sz val="11"/>
      <color theme="1"/>
      <name val="Calibri"/>
      <family val="2"/>
      <scheme val="minor"/>
    </font>
    <font>
      <b/>
      <sz val="10"/>
      <color theme="1"/>
      <name val="Arial"/>
      <family val="2"/>
    </font>
    <font>
      <sz val="10"/>
      <color theme="1"/>
      <name val="Arial"/>
      <family val="2"/>
    </font>
    <font>
      <b/>
      <sz val="8"/>
      <color theme="1"/>
      <name val="Arial"/>
      <family val="2"/>
    </font>
    <font>
      <sz val="8"/>
      <color theme="1"/>
      <name val="Arial"/>
      <family val="2"/>
    </font>
    <font>
      <sz val="8"/>
      <color indexed="8"/>
      <name val="Arial"/>
      <family val="2"/>
    </font>
    <font>
      <b/>
      <u/>
      <sz val="8"/>
      <color indexed="8"/>
      <name val="Arial"/>
      <family val="2"/>
    </font>
    <font>
      <b/>
      <sz val="8"/>
      <color indexed="8"/>
      <name val="Arial"/>
      <family val="2"/>
    </font>
    <font>
      <sz val="8"/>
      <color rgb="FFFF0000"/>
      <name val="Arial"/>
      <family val="2"/>
    </font>
    <font>
      <b/>
      <sz val="11"/>
      <color indexed="9"/>
      <name val="Calibri"/>
      <family val="2"/>
    </font>
    <font>
      <sz val="9"/>
      <color theme="1"/>
      <name val="Calibri"/>
      <family val="2"/>
      <scheme val="minor"/>
    </font>
    <font>
      <b/>
      <sz val="9"/>
      <color indexed="9"/>
      <name val="Calibri"/>
      <family val="2"/>
    </font>
    <font>
      <b/>
      <sz val="8"/>
      <name val="Arial"/>
      <family val="2"/>
    </font>
    <font>
      <sz val="8"/>
      <name val="Arial"/>
      <family val="2"/>
    </font>
    <font>
      <sz val="11"/>
      <color theme="1"/>
      <name val="Tahoma"/>
      <family val="2"/>
    </font>
    <font>
      <sz val="9"/>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b/>
      <sz val="9"/>
      <color theme="1"/>
      <name val="Tahoma"/>
      <family val="2"/>
    </font>
    <font>
      <b/>
      <sz val="9"/>
      <color indexed="8"/>
      <name val="Tahoma"/>
      <family val="2"/>
    </font>
    <font>
      <b/>
      <sz val="7"/>
      <color theme="1"/>
      <name val="Tahoma"/>
      <family val="2"/>
    </font>
    <font>
      <b/>
      <sz val="11"/>
      <color theme="1"/>
      <name val="Tahoma"/>
      <family val="2"/>
    </font>
    <font>
      <sz val="9"/>
      <name val="Tahoma"/>
      <family val="2"/>
    </font>
    <font>
      <b/>
      <sz val="9"/>
      <name val="Tahoma"/>
      <family val="2"/>
    </font>
    <font>
      <sz val="11"/>
      <color theme="1"/>
      <name val="Arial"/>
      <family val="2"/>
    </font>
    <font>
      <sz val="11"/>
      <color theme="1"/>
      <name val="Calibri"/>
      <family val="2"/>
      <scheme val="minor"/>
    </font>
    <font>
      <b/>
      <sz val="10"/>
      <name val="Arial"/>
      <family val="2"/>
    </font>
    <font>
      <sz val="8"/>
      <color theme="0"/>
      <name val="Arial"/>
      <family val="2"/>
    </font>
    <font>
      <sz val="11"/>
      <name val="Arial"/>
      <family val="2"/>
    </font>
    <font>
      <i/>
      <sz val="11"/>
      <name val="Arial"/>
      <family val="2"/>
    </font>
    <font>
      <sz val="10"/>
      <color rgb="FF000000"/>
      <name val="Arial"/>
      <family val="2"/>
    </font>
    <font>
      <sz val="11"/>
      <color rgb="FF000000"/>
      <name val="Arial"/>
      <family val="2"/>
    </font>
    <font>
      <b/>
      <sz val="14"/>
      <color rgb="FFFF0000"/>
      <name val="Arial"/>
      <family val="2"/>
    </font>
    <font>
      <b/>
      <sz val="9"/>
      <color indexed="81"/>
      <name val="Tahoma"/>
      <family val="2"/>
    </font>
    <font>
      <sz val="9"/>
      <color indexed="81"/>
      <name val="Tahoma"/>
      <family val="2"/>
    </font>
    <font>
      <b/>
      <sz val="10"/>
      <color theme="0"/>
      <name val="Arial"/>
      <family val="2"/>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9"/>
      </patternFill>
    </fill>
    <fill>
      <patternFill patternType="solid">
        <fgColor theme="0" tint="-0.249977111117893"/>
        <bgColor indexed="64"/>
      </patternFill>
    </fill>
    <fill>
      <patternFill patternType="solid">
        <fgColor indexed="54"/>
      </patternFill>
    </fill>
    <fill>
      <patternFill patternType="solid">
        <fgColor rgb="FF00B0F0"/>
        <bgColor indexed="64"/>
      </patternFill>
    </fill>
    <fill>
      <patternFill patternType="solid">
        <fgColor rgb="FF92D050"/>
        <bgColor rgb="FF000000"/>
      </patternFill>
    </fill>
    <fill>
      <patternFill patternType="solid">
        <fgColor rgb="FF002060"/>
        <bgColor indexed="64"/>
      </patternFill>
    </fill>
    <fill>
      <patternFill patternType="solid">
        <fgColor theme="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10">
    <xf numFmtId="0" fontId="0" fillId="0" borderId="0"/>
    <xf numFmtId="0" fontId="16" fillId="0" borderId="0"/>
    <xf numFmtId="0" fontId="18" fillId="0" borderId="0"/>
    <xf numFmtId="0" fontId="28" fillId="0" borderId="0"/>
    <xf numFmtId="41" fontId="28" fillId="0" borderId="0" applyFont="0" applyFill="0" applyBorder="0" applyAlignment="0" applyProtection="0"/>
    <xf numFmtId="9"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5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14" fontId="2" fillId="0" borderId="1" xfId="0" applyNumberFormat="1" applyFont="1" applyBorder="1" applyAlignment="1">
      <alignment vertical="top"/>
    </xf>
    <xf numFmtId="0" fontId="2" fillId="0" borderId="1" xfId="0" applyFont="1" applyBorder="1" applyAlignment="1">
      <alignment vertical="top"/>
    </xf>
    <xf numFmtId="14" fontId="2" fillId="0" borderId="1" xfId="0" applyNumberFormat="1" applyFont="1" applyBorder="1" applyAlignment="1">
      <alignment horizontal="center" vertical="top"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0" fontId="3" fillId="6" borderId="2" xfId="0" applyFont="1" applyFill="1" applyBorder="1"/>
    <xf numFmtId="0" fontId="3" fillId="6" borderId="3" xfId="0" applyFont="1" applyFill="1" applyBorder="1"/>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14" fontId="4" fillId="0" borderId="8" xfId="0" applyNumberFormat="1" applyFont="1" applyBorder="1" applyAlignment="1">
      <alignment horizontal="justify" vertical="top" wrapText="1"/>
    </xf>
    <xf numFmtId="0" fontId="5" fillId="0" borderId="9" xfId="0" applyFont="1" applyBorder="1" applyAlignment="1">
      <alignment horizontal="justify" vertical="top" wrapText="1"/>
    </xf>
    <xf numFmtId="0" fontId="4" fillId="12" borderId="7" xfId="0" applyFont="1" applyFill="1" applyBorder="1" applyAlignment="1" applyProtection="1">
      <alignment horizontal="left" vertical="center" wrapText="1"/>
      <protection locked="0"/>
    </xf>
    <xf numFmtId="14" fontId="4" fillId="0" borderId="1" xfId="0" applyNumberFormat="1" applyFont="1" applyBorder="1" applyAlignment="1">
      <alignment horizontal="justify" vertical="top" wrapText="1"/>
    </xf>
    <xf numFmtId="0" fontId="5" fillId="0" borderId="13" xfId="0" applyFont="1" applyBorder="1" applyAlignment="1">
      <alignment horizontal="justify" vertical="top" wrapText="1"/>
    </xf>
    <xf numFmtId="14" fontId="4" fillId="7" borderId="14" xfId="0" applyNumberFormat="1" applyFont="1" applyFill="1" applyBorder="1" applyAlignment="1">
      <alignment horizontal="center" vertical="center" wrapText="1"/>
    </xf>
    <xf numFmtId="14" fontId="4" fillId="11" borderId="1" xfId="0" applyNumberFormat="1" applyFont="1" applyFill="1" applyBorder="1" applyAlignment="1">
      <alignment horizontal="left" vertical="center" wrapText="1"/>
    </xf>
    <xf numFmtId="0" fontId="4" fillId="0" borderId="13" xfId="0" applyFont="1" applyBorder="1" applyAlignment="1">
      <alignment horizontal="justify" vertical="top" wrapText="1"/>
    </xf>
    <xf numFmtId="0" fontId="4" fillId="12" borderId="12" xfId="0" applyFont="1" applyFill="1" applyBorder="1" applyAlignment="1" applyProtection="1">
      <alignment horizontal="left" vertical="center" wrapText="1"/>
      <protection locked="0"/>
    </xf>
    <xf numFmtId="14" fontId="4" fillId="9" borderId="14" xfId="0" applyNumberFormat="1" applyFont="1" applyFill="1" applyBorder="1" applyAlignment="1">
      <alignment horizontal="center" vertical="center" wrapText="1"/>
    </xf>
    <xf numFmtId="0" fontId="4" fillId="0" borderId="12" xfId="0" applyFont="1" applyFill="1" applyBorder="1" applyAlignment="1" applyProtection="1">
      <alignment horizontal="left" vertical="center" wrapText="1"/>
      <protection locked="0"/>
    </xf>
    <xf numFmtId="14" fontId="4" fillId="9" borderId="1" xfId="0" applyNumberFormat="1" applyFont="1" applyFill="1" applyBorder="1" applyAlignment="1">
      <alignment horizontal="center" vertical="center" wrapText="1"/>
    </xf>
    <xf numFmtId="14" fontId="4" fillId="0" borderId="1" xfId="0" applyNumberFormat="1" applyFont="1" applyBorder="1" applyAlignment="1">
      <alignment horizontal="justify" vertical="center" wrapText="1"/>
    </xf>
    <xf numFmtId="0" fontId="5" fillId="0" borderId="13" xfId="0" applyFont="1" applyBorder="1" applyAlignment="1">
      <alignment horizontal="justify" vertical="center" wrapText="1"/>
    </xf>
    <xf numFmtId="14" fontId="4" fillId="2" borderId="14" xfId="0" applyNumberFormat="1" applyFont="1" applyFill="1" applyBorder="1" applyAlignment="1">
      <alignment horizontal="center" vertical="center" wrapText="1"/>
    </xf>
    <xf numFmtId="14" fontId="4" fillId="0" borderId="16" xfId="0" applyNumberFormat="1" applyFont="1" applyBorder="1" applyAlignment="1">
      <alignment horizontal="justify" vertical="center" wrapText="1"/>
    </xf>
    <xf numFmtId="0" fontId="4" fillId="0" borderId="17" xfId="0" applyFont="1" applyBorder="1" applyAlignment="1">
      <alignment horizontal="justify" vertical="center" wrapText="1"/>
    </xf>
    <xf numFmtId="0" fontId="4" fillId="12" borderId="15" xfId="0" applyFont="1" applyFill="1" applyBorder="1" applyAlignment="1" applyProtection="1">
      <alignment horizontal="left" vertical="center" wrapText="1"/>
      <protection locked="0"/>
    </xf>
    <xf numFmtId="14" fontId="4" fillId="9" borderId="18" xfId="0" applyNumberFormat="1"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0" fontId="3" fillId="6" borderId="19" xfId="0" applyFont="1" applyFill="1" applyBorder="1" applyAlignment="1">
      <alignment vertical="center"/>
    </xf>
    <xf numFmtId="14" fontId="4" fillId="0" borderId="8" xfId="0" applyNumberFormat="1" applyFont="1" applyBorder="1" applyAlignment="1">
      <alignment horizontal="center" vertical="center" wrapText="1"/>
    </xf>
    <xf numFmtId="0" fontId="5" fillId="0" borderId="9" xfId="0" applyFont="1" applyBorder="1" applyAlignment="1">
      <alignment horizontal="justify" vertical="center" wrapText="1"/>
    </xf>
    <xf numFmtId="14" fontId="4" fillId="7" borderId="10"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11" borderId="12" xfId="0" applyFont="1" applyFill="1" applyBorder="1" applyAlignment="1" applyProtection="1">
      <alignment horizontal="left" vertical="center" wrapText="1"/>
      <protection locked="0"/>
    </xf>
    <xf numFmtId="0" fontId="4" fillId="0" borderId="1" xfId="0" applyFont="1" applyBorder="1" applyAlignment="1">
      <alignment horizontal="justify" vertical="top" wrapText="1"/>
    </xf>
    <xf numFmtId="0" fontId="5" fillId="0" borderId="17" xfId="0" applyFont="1" applyBorder="1" applyAlignment="1">
      <alignment horizontal="justify" vertical="center" wrapText="1"/>
    </xf>
    <xf numFmtId="14" fontId="4" fillId="11" borderId="16" xfId="0" applyNumberFormat="1" applyFont="1" applyFill="1" applyBorder="1" applyAlignment="1">
      <alignment horizontal="left" vertical="center" wrapText="1"/>
    </xf>
    <xf numFmtId="14" fontId="4" fillId="9" borderId="18" xfId="0" applyNumberFormat="1" applyFont="1" applyFill="1" applyBorder="1" applyAlignment="1">
      <alignment vertical="center" wrapText="1"/>
    </xf>
    <xf numFmtId="0" fontId="3" fillId="6" borderId="19" xfId="0" applyFont="1" applyFill="1" applyBorder="1"/>
    <xf numFmtId="0" fontId="3" fillId="6" borderId="20" xfId="0" applyFont="1" applyFill="1" applyBorder="1"/>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12" borderId="7" xfId="0" applyFont="1" applyFill="1" applyBorder="1" applyAlignment="1" applyProtection="1">
      <alignment vertical="center" wrapText="1"/>
      <protection locked="0"/>
    </xf>
    <xf numFmtId="0" fontId="4" fillId="7" borderId="10" xfId="0" applyFont="1" applyFill="1" applyBorder="1" applyAlignment="1">
      <alignment horizontal="left" vertical="center" wrapText="1"/>
    </xf>
    <xf numFmtId="0" fontId="4" fillId="12" borderId="12" xfId="0" applyFont="1" applyFill="1" applyBorder="1" applyAlignment="1" applyProtection="1">
      <alignment vertical="center" wrapText="1"/>
      <protection locked="0"/>
    </xf>
    <xf numFmtId="0" fontId="4" fillId="7" borderId="14"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4" fillId="12" borderId="7" xfId="0" applyFont="1" applyFill="1" applyBorder="1" applyAlignment="1" applyProtection="1">
      <alignment horizontal="left" vertical="top" wrapText="1"/>
      <protection locked="0"/>
    </xf>
    <xf numFmtId="14" fontId="3" fillId="0" borderId="8" xfId="0" applyNumberFormat="1" applyFont="1" applyBorder="1" applyAlignment="1">
      <alignment horizontal="justify" vertical="top" wrapText="1"/>
    </xf>
    <xf numFmtId="14" fontId="4" fillId="2" borderId="10" xfId="0" applyNumberFormat="1" applyFont="1" applyFill="1" applyBorder="1" applyAlignment="1">
      <alignment horizontal="center" vertical="top" wrapText="1"/>
    </xf>
    <xf numFmtId="14" fontId="4" fillId="7" borderId="11" xfId="0" applyNumberFormat="1" applyFont="1" applyFill="1" applyBorder="1" applyAlignment="1">
      <alignment horizontal="center" vertical="top" wrapText="1"/>
    </xf>
    <xf numFmtId="0" fontId="0" fillId="0" borderId="0" xfId="0" applyAlignment="1">
      <alignment vertical="top"/>
    </xf>
    <xf numFmtId="0" fontId="7" fillId="12" borderId="12" xfId="0" applyFont="1" applyFill="1" applyBorder="1" applyAlignment="1" applyProtection="1">
      <alignment horizontal="left" vertical="top" wrapText="1"/>
      <protection locked="0"/>
    </xf>
    <xf numFmtId="14" fontId="4" fillId="7" borderId="14" xfId="0" applyNumberFormat="1" applyFont="1" applyFill="1" applyBorder="1" applyAlignment="1">
      <alignment horizontal="center" vertical="top" wrapText="1"/>
    </xf>
    <xf numFmtId="14" fontId="4" fillId="11" borderId="1" xfId="0" applyNumberFormat="1" applyFont="1" applyFill="1" applyBorder="1" applyAlignment="1">
      <alignment horizontal="left" vertical="top" wrapText="1"/>
    </xf>
    <xf numFmtId="0" fontId="4" fillId="12" borderId="12" xfId="0" applyFont="1" applyFill="1" applyBorder="1" applyAlignment="1" applyProtection="1">
      <alignment horizontal="left" vertical="top" wrapText="1"/>
      <protection locked="0"/>
    </xf>
    <xf numFmtId="14" fontId="4" fillId="9" borderId="14" xfId="0" applyNumberFormat="1" applyFont="1" applyFill="1" applyBorder="1" applyAlignment="1">
      <alignment horizontal="center" vertical="top" wrapText="1"/>
    </xf>
    <xf numFmtId="0" fontId="4" fillId="0" borderId="12" xfId="0" applyFont="1" applyFill="1" applyBorder="1" applyAlignment="1" applyProtection="1">
      <alignment horizontal="left" vertical="top" wrapText="1"/>
      <protection locked="0"/>
    </xf>
    <xf numFmtId="14" fontId="4" fillId="9" borderId="1" xfId="0" applyNumberFormat="1" applyFont="1" applyFill="1" applyBorder="1" applyAlignment="1">
      <alignment horizontal="center" vertical="top" wrapText="1"/>
    </xf>
    <xf numFmtId="0" fontId="0" fillId="0" borderId="1" xfId="0" applyBorder="1"/>
    <xf numFmtId="0" fontId="9" fillId="14" borderId="1" xfId="0" applyFont="1" applyFill="1" applyBorder="1" applyAlignment="1">
      <alignment horizontal="center" vertical="center"/>
    </xf>
    <xf numFmtId="0" fontId="10" fillId="0" borderId="1" xfId="0" applyFont="1" applyBorder="1" applyAlignment="1">
      <alignment horizontal="center" vertical="top" wrapText="1"/>
    </xf>
    <xf numFmtId="0" fontId="11" fillId="14"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12"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top" wrapText="1"/>
      <protection locked="0"/>
    </xf>
    <xf numFmtId="0" fontId="13" fillId="12" borderId="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165" fontId="4" fillId="0" borderId="1" xfId="0" applyNumberFormat="1" applyFont="1" applyBorder="1" applyAlignment="1">
      <alignment horizontal="center" vertical="center"/>
    </xf>
    <xf numFmtId="9" fontId="4" fillId="12" borderId="1" xfId="0" applyNumberFormat="1" applyFont="1" applyFill="1" applyBorder="1" applyAlignment="1" applyProtection="1">
      <alignment horizontal="center" vertical="center"/>
      <protection locked="0"/>
    </xf>
    <xf numFmtId="0" fontId="4" fillId="12" borderId="1" xfId="0" applyFont="1" applyFill="1" applyBorder="1" applyAlignment="1" applyProtection="1">
      <alignment horizontal="justify" vertical="top" wrapText="1"/>
      <protection locked="0"/>
    </xf>
    <xf numFmtId="0" fontId="4" fillId="12"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left" vertical="top" wrapText="1"/>
      <protection locked="0"/>
    </xf>
    <xf numFmtId="0" fontId="10" fillId="12"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165" fontId="4" fillId="0" borderId="1" xfId="0" applyNumberFormat="1" applyFont="1" applyFill="1" applyBorder="1" applyAlignment="1">
      <alignment horizontal="center" vertical="center"/>
    </xf>
    <xf numFmtId="0" fontId="14" fillId="0" borderId="0" xfId="0" applyFont="1"/>
    <xf numFmtId="0" fontId="14" fillId="0" borderId="0" xfId="0" applyFont="1" applyAlignment="1">
      <alignment horizontal="right"/>
    </xf>
    <xf numFmtId="0" fontId="15" fillId="0" borderId="0" xfId="0" applyFont="1"/>
    <xf numFmtId="0" fontId="0" fillId="0" borderId="0" xfId="0" applyAlignment="1">
      <alignment wrapText="1"/>
    </xf>
    <xf numFmtId="0" fontId="20" fillId="11" borderId="24" xfId="1" applyFont="1" applyFill="1" applyBorder="1" applyAlignment="1">
      <alignment horizontal="left" vertical="center" wrapText="1"/>
    </xf>
    <xf numFmtId="0" fontId="20" fillId="11" borderId="27" xfId="1" applyFont="1" applyFill="1" applyBorder="1" applyAlignment="1">
      <alignment horizontal="left" vertical="center" wrapText="1"/>
    </xf>
    <xf numFmtId="14" fontId="20" fillId="11" borderId="31" xfId="1" applyNumberFormat="1" applyFont="1" applyFill="1" applyBorder="1" applyAlignment="1">
      <alignment horizontal="left" vertical="center" wrapText="1"/>
    </xf>
    <xf numFmtId="0" fontId="14" fillId="0" borderId="0" xfId="0" applyFont="1" applyAlignment="1">
      <alignment wrapText="1"/>
    </xf>
    <xf numFmtId="0" fontId="23" fillId="5" borderId="1" xfId="0" applyFont="1" applyFill="1" applyBorder="1" applyAlignment="1">
      <alignment horizontal="center" vertical="center" wrapText="1"/>
    </xf>
    <xf numFmtId="0" fontId="24" fillId="0" borderId="1" xfId="0" applyFont="1" applyFill="1" applyBorder="1" applyAlignment="1">
      <alignment horizontal="center" wrapText="1"/>
    </xf>
    <xf numFmtId="0" fontId="15" fillId="13" borderId="15"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5" fillId="0" borderId="37" xfId="0" applyFont="1" applyBorder="1" applyAlignment="1" applyProtection="1">
      <alignment horizontal="justify" vertical="center" wrapText="1"/>
    </xf>
    <xf numFmtId="0" fontId="15" fillId="0" borderId="40" xfId="0" applyFont="1" applyBorder="1" applyAlignment="1" applyProtection="1">
      <alignment horizontal="justify" vertical="center" wrapText="1"/>
    </xf>
    <xf numFmtId="15" fontId="15" fillId="0" borderId="11" xfId="0" applyNumberFormat="1"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36" xfId="0" applyFont="1" applyFill="1" applyBorder="1" applyAlignment="1" applyProtection="1">
      <alignment horizontal="justify" vertical="top" wrapText="1"/>
    </xf>
    <xf numFmtId="0" fontId="15" fillId="0" borderId="37" xfId="0" applyFont="1" applyBorder="1" applyAlignment="1">
      <alignment horizontal="center" vertical="center" wrapText="1"/>
    </xf>
    <xf numFmtId="0" fontId="15" fillId="0" borderId="11" xfId="0" applyFont="1" applyBorder="1" applyAlignment="1">
      <alignment horizontal="center" vertical="center" wrapText="1"/>
    </xf>
    <xf numFmtId="15" fontId="15" fillId="0" borderId="11" xfId="0" applyNumberFormat="1" applyFont="1" applyFill="1" applyBorder="1" applyAlignment="1" applyProtection="1">
      <alignment horizontal="center" vertical="center" wrapText="1"/>
    </xf>
    <xf numFmtId="15" fontId="15" fillId="0" borderId="13" xfId="0" applyNumberFormat="1" applyFont="1" applyBorder="1" applyAlignment="1">
      <alignment horizontal="center" vertical="center" wrapText="1"/>
    </xf>
    <xf numFmtId="15" fontId="15" fillId="0" borderId="1" xfId="0" applyNumberFormat="1" applyFont="1" applyBorder="1" applyAlignment="1">
      <alignment horizontal="justify" vertical="center" wrapText="1"/>
    </xf>
    <xf numFmtId="0" fontId="15" fillId="0" borderId="1" xfId="0" applyFont="1" applyBorder="1" applyAlignment="1">
      <alignment vertical="center"/>
    </xf>
    <xf numFmtId="0" fontId="15" fillId="0" borderId="1" xfId="0" applyFont="1" applyFill="1" applyBorder="1" applyAlignment="1">
      <alignment vertical="center" wrapText="1"/>
    </xf>
    <xf numFmtId="0" fontId="15" fillId="2" borderId="1" xfId="0" applyFont="1" applyFill="1" applyBorder="1" applyAlignment="1">
      <alignment horizontal="center" vertical="center" wrapText="1"/>
    </xf>
    <xf numFmtId="15" fontId="25" fillId="0" borderId="1" xfId="0" applyNumberFormat="1" applyFont="1" applyFill="1" applyBorder="1" applyAlignment="1">
      <alignment horizontal="justify" vertical="center" wrapText="1"/>
    </xf>
    <xf numFmtId="15" fontId="26" fillId="0" borderId="1" xfId="0" applyNumberFormat="1" applyFont="1" applyFill="1" applyBorder="1" applyAlignment="1">
      <alignment horizontal="justify" vertical="center" wrapText="1"/>
    </xf>
    <xf numFmtId="15" fontId="25" fillId="0" borderId="1" xfId="0" applyNumberFormat="1" applyFont="1" applyFill="1" applyBorder="1" applyAlignment="1">
      <alignment horizontal="justify" vertical="center"/>
    </xf>
    <xf numFmtId="0" fontId="15" fillId="0" borderId="1" xfId="0" applyFont="1" applyBorder="1" applyAlignment="1">
      <alignment horizontal="justify" vertical="center" wrapText="1"/>
    </xf>
    <xf numFmtId="15" fontId="15" fillId="0" borderId="1"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15" fontId="15" fillId="0" borderId="1" xfId="0" applyNumberFormat="1" applyFont="1" applyBorder="1" applyAlignment="1">
      <alignment horizontal="center" vertical="center"/>
    </xf>
    <xf numFmtId="0" fontId="15" fillId="7"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7" xfId="0" applyFont="1" applyFill="1" applyBorder="1" applyAlignment="1" applyProtection="1">
      <alignment horizontal="justify" vertical="center" wrapText="1"/>
    </xf>
    <xf numFmtId="0" fontId="15" fillId="0" borderId="40" xfId="0" applyFont="1" applyFill="1" applyBorder="1" applyAlignment="1" applyProtection="1">
      <alignment horizontal="justify" vertical="center" wrapText="1"/>
    </xf>
    <xf numFmtId="15"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2"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1" xfId="0" applyFont="1" applyFill="1" applyBorder="1" applyAlignment="1">
      <alignment horizontal="center" vertical="center" wrapText="1"/>
    </xf>
    <xf numFmtId="15" fontId="15" fillId="0" borderId="1" xfId="0" applyNumberFormat="1" applyFont="1" applyFill="1" applyBorder="1" applyAlignment="1">
      <alignment horizontal="center" vertical="center"/>
    </xf>
    <xf numFmtId="15" fontId="15" fillId="0" borderId="13" xfId="0" applyNumberFormat="1" applyFont="1" applyFill="1" applyBorder="1" applyAlignment="1">
      <alignment horizontal="center" vertical="center" wrapText="1"/>
    </xf>
    <xf numFmtId="0" fontId="15" fillId="0" borderId="1" xfId="0" applyFont="1" applyBorder="1" applyAlignment="1">
      <alignment vertical="center" wrapText="1"/>
    </xf>
    <xf numFmtId="15" fontId="15" fillId="0" borderId="1" xfId="0" applyNumberFormat="1" applyFont="1" applyFill="1" applyBorder="1" applyAlignment="1">
      <alignment horizontal="justify" vertical="center" wrapText="1"/>
    </xf>
    <xf numFmtId="0" fontId="15" fillId="0" borderId="1" xfId="0" applyFont="1" applyFill="1" applyBorder="1" applyAlignment="1">
      <alignment horizontal="center" vertical="center"/>
    </xf>
    <xf numFmtId="0" fontId="25" fillId="0" borderId="1" xfId="0" applyFont="1" applyFill="1" applyBorder="1" applyAlignment="1">
      <alignment vertical="center" wrapText="1"/>
    </xf>
    <xf numFmtId="0" fontId="15" fillId="0" borderId="36" xfId="0" applyFont="1" applyFill="1" applyBorder="1" applyAlignment="1">
      <alignment horizontal="justify" vertical="top" wrapText="1"/>
    </xf>
    <xf numFmtId="0" fontId="15" fillId="0" borderId="36" xfId="0" applyFont="1" applyBorder="1" applyAlignment="1">
      <alignment horizontal="justify" vertical="center" wrapText="1"/>
    </xf>
    <xf numFmtId="0" fontId="15" fillId="11"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10" borderId="1" xfId="0" applyFont="1" applyFill="1" applyBorder="1" applyAlignment="1">
      <alignment horizontal="center" vertical="center" wrapText="1"/>
    </xf>
    <xf numFmtId="14" fontId="4" fillId="7" borderId="36" xfId="0" applyNumberFormat="1" applyFont="1" applyFill="1" applyBorder="1" applyAlignment="1">
      <alignment horizontal="center" vertical="top" wrapText="1"/>
    </xf>
    <xf numFmtId="14" fontId="4" fillId="7" borderId="13" xfId="0" applyNumberFormat="1" applyFont="1" applyFill="1" applyBorder="1" applyAlignment="1">
      <alignment horizontal="center" vertical="top" wrapText="1"/>
    </xf>
    <xf numFmtId="14" fontId="4" fillId="2" borderId="42" xfId="0" applyNumberFormat="1" applyFont="1" applyFill="1" applyBorder="1" applyAlignment="1">
      <alignment horizontal="center" vertical="top" wrapText="1"/>
    </xf>
    <xf numFmtId="14" fontId="4" fillId="2" borderId="13" xfId="0" applyNumberFormat="1" applyFont="1" applyFill="1" applyBorder="1" applyAlignment="1">
      <alignment horizontal="center" vertical="center" wrapText="1"/>
    </xf>
    <xf numFmtId="14" fontId="4" fillId="2" borderId="43" xfId="0" applyNumberFormat="1"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45" xfId="0" applyFont="1" applyFill="1" applyBorder="1" applyAlignment="1">
      <alignment horizontal="center" vertical="center" wrapText="1"/>
    </xf>
    <xf numFmtId="14" fontId="4" fillId="7" borderId="10"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7" borderId="1" xfId="0" applyFont="1" applyFill="1" applyBorder="1" applyAlignment="1">
      <alignment horizontal="center" vertical="top"/>
    </xf>
    <xf numFmtId="0" fontId="4" fillId="0" borderId="12" xfId="0" applyFont="1" applyBorder="1" applyAlignment="1" applyProtection="1">
      <alignment horizontal="left" vertical="top" wrapText="1"/>
      <protection locked="0"/>
    </xf>
    <xf numFmtId="0" fontId="4" fillId="0" borderId="1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 fillId="10"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Fill="1" applyBorder="1" applyAlignment="1">
      <alignment vertical="top"/>
    </xf>
    <xf numFmtId="14" fontId="4" fillId="2" borderId="14" xfId="0" applyNumberFormat="1" applyFont="1" applyFill="1" applyBorder="1" applyAlignment="1">
      <alignment horizontal="center" vertical="top" wrapText="1"/>
    </xf>
    <xf numFmtId="0" fontId="4" fillId="0" borderId="15" xfId="0" applyFont="1" applyBorder="1" applyAlignment="1" applyProtection="1">
      <alignment horizontal="left" vertical="center" wrapText="1"/>
      <protection locked="0"/>
    </xf>
    <xf numFmtId="14" fontId="4" fillId="2" borderId="18" xfId="0" applyNumberFormat="1" applyFont="1" applyFill="1" applyBorder="1" applyAlignment="1">
      <alignment horizontal="center" vertical="center" wrapText="1"/>
    </xf>
    <xf numFmtId="0" fontId="2" fillId="11" borderId="1" xfId="0" applyFont="1" applyFill="1" applyBorder="1" applyAlignment="1">
      <alignment horizontal="center" vertical="top" wrapText="1"/>
    </xf>
    <xf numFmtId="0" fontId="1" fillId="0" borderId="1" xfId="0" applyFont="1" applyBorder="1" applyAlignment="1">
      <alignment vertical="top" wrapText="1"/>
    </xf>
    <xf numFmtId="14" fontId="2" fillId="15"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Fill="1" applyBorder="1" applyAlignment="1">
      <alignment vertical="top" wrapText="1"/>
    </xf>
    <xf numFmtId="0" fontId="0" fillId="0" borderId="1" xfId="0" applyBorder="1"/>
    <xf numFmtId="14" fontId="2" fillId="0" borderId="1" xfId="0" applyNumberFormat="1" applyFont="1" applyFill="1" applyBorder="1" applyAlignment="1">
      <alignment vertical="top" wrapText="1"/>
    </xf>
    <xf numFmtId="1" fontId="18" fillId="11" borderId="1" xfId="0" applyNumberFormat="1" applyFont="1" applyFill="1" applyBorder="1" applyAlignment="1">
      <alignment horizontal="center" vertical="top" wrapText="1"/>
    </xf>
    <xf numFmtId="0" fontId="4" fillId="11" borderId="0" xfId="0" applyFont="1" applyFill="1"/>
    <xf numFmtId="0" fontId="4" fillId="11" borderId="0" xfId="0" applyFont="1" applyFill="1" applyAlignment="1">
      <alignment horizontal="center"/>
    </xf>
    <xf numFmtId="0" fontId="4" fillId="11" borderId="0" xfId="0" applyFont="1" applyFill="1" applyAlignment="1">
      <alignment horizontal="center" vertical="center"/>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4" fillId="0" borderId="8" xfId="0" applyFont="1" applyBorder="1" applyAlignment="1">
      <alignment vertical="top" wrapText="1"/>
    </xf>
    <xf numFmtId="14" fontId="4" fillId="0" borderId="8" xfId="0" applyNumberFormat="1" applyFont="1" applyBorder="1" applyAlignment="1">
      <alignment horizontal="center" vertical="top"/>
    </xf>
    <xf numFmtId="14" fontId="4" fillId="0" borderId="8" xfId="0" applyNumberFormat="1" applyFont="1" applyBorder="1" applyAlignment="1">
      <alignment horizontal="center" vertical="top" wrapText="1"/>
    </xf>
    <xf numFmtId="0" fontId="4" fillId="0" borderId="7"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4" fillId="0" borderId="1" xfId="0" applyFont="1" applyBorder="1" applyAlignment="1">
      <alignment vertical="top" wrapText="1"/>
    </xf>
    <xf numFmtId="14" fontId="4" fillId="0" borderId="1" xfId="0" applyNumberFormat="1" applyFont="1" applyBorder="1" applyAlignment="1">
      <alignment horizontal="center" vertical="top"/>
    </xf>
    <xf numFmtId="14" fontId="4" fillId="0" borderId="1" xfId="0" applyNumberFormat="1" applyFont="1" applyBorder="1" applyAlignment="1">
      <alignment horizontal="center" vertical="top" wrapText="1"/>
    </xf>
    <xf numFmtId="0" fontId="5" fillId="0" borderId="12"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4" fillId="0" borderId="1" xfId="0" applyFont="1" applyBorder="1" applyAlignment="1">
      <alignment vertical="center" wrapText="1"/>
    </xf>
    <xf numFmtId="0" fontId="4" fillId="0" borderId="16" xfId="0" applyFont="1" applyBorder="1" applyAlignment="1">
      <alignment vertical="center" wrapText="1"/>
    </xf>
    <xf numFmtId="14" fontId="4" fillId="0" borderId="16"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4" fontId="4" fillId="0" borderId="0" xfId="0" applyNumberFormat="1" applyFont="1" applyAlignment="1">
      <alignment horizontal="center" vertical="center" wrapText="1"/>
    </xf>
    <xf numFmtId="14" fontId="4" fillId="0" borderId="0" xfId="0" applyNumberFormat="1" applyFont="1" applyAlignment="1">
      <alignment horizontal="justify" vertical="center" wrapText="1"/>
    </xf>
    <xf numFmtId="0" fontId="4" fillId="0" borderId="0" xfId="0" applyFont="1" applyAlignment="1">
      <alignment horizontal="justify" vertical="center" wrapText="1"/>
    </xf>
    <xf numFmtId="14" fontId="30" fillId="0" borderId="0" xfId="0" applyNumberFormat="1" applyFont="1" applyAlignment="1">
      <alignment horizontal="center" vertical="center" wrapText="1"/>
    </xf>
    <xf numFmtId="0" fontId="30" fillId="11" borderId="0" xfId="0" applyFont="1" applyFill="1" applyAlignment="1">
      <alignment horizontal="center" vertical="center"/>
    </xf>
    <xf numFmtId="14" fontId="4" fillId="0" borderId="8" xfId="0" applyNumberFormat="1" applyFont="1" applyBorder="1" applyAlignment="1">
      <alignment horizontal="justify" vertical="center" wrapText="1"/>
    </xf>
    <xf numFmtId="14" fontId="4" fillId="0" borderId="44" xfId="0" applyNumberFormat="1" applyFont="1" applyBorder="1" applyAlignment="1">
      <alignment horizontal="justify"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top" wrapText="1"/>
    </xf>
    <xf numFmtId="14" fontId="4" fillId="0" borderId="16" xfId="0" applyNumberFormat="1" applyFont="1" applyBorder="1" applyAlignment="1">
      <alignment vertical="center" wrapText="1"/>
    </xf>
    <xf numFmtId="0" fontId="4" fillId="0" borderId="0" xfId="0" applyFont="1" applyAlignment="1">
      <alignment horizontal="center" vertical="top" wrapText="1"/>
    </xf>
    <xf numFmtId="14" fontId="8" fillId="0" borderId="0" xfId="0" applyNumberFormat="1" applyFont="1" applyAlignment="1">
      <alignment horizontal="center" vertical="center" wrapText="1"/>
    </xf>
    <xf numFmtId="14" fontId="4" fillId="0" borderId="0" xfId="0" applyNumberFormat="1" applyFont="1" applyAlignment="1">
      <alignment vertical="center" wrapText="1"/>
    </xf>
    <xf numFmtId="0" fontId="4" fillId="0" borderId="0" xfId="0" applyFont="1" applyAlignment="1">
      <alignment horizontal="justify" vertical="top" wrapText="1"/>
    </xf>
    <xf numFmtId="0" fontId="30" fillId="0" borderId="0" xfId="0" applyFont="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xf>
    <xf numFmtId="0" fontId="5" fillId="0" borderId="9" xfId="0" applyFont="1" applyBorder="1" applyAlignment="1">
      <alignment vertical="top" wrapText="1"/>
    </xf>
    <xf numFmtId="14" fontId="4" fillId="0" borderId="1" xfId="0" applyNumberFormat="1" applyFont="1" applyBorder="1" applyAlignment="1">
      <alignment horizontal="center" vertical="center"/>
    </xf>
    <xf numFmtId="0" fontId="4" fillId="0" borderId="12" xfId="0" applyFont="1" applyBorder="1" applyAlignment="1">
      <alignment vertical="center" wrapText="1"/>
    </xf>
    <xf numFmtId="0" fontId="5" fillId="0" borderId="1" xfId="0" applyFont="1" applyBorder="1" applyAlignment="1">
      <alignment horizontal="justify" vertical="center" wrapText="1"/>
    </xf>
    <xf numFmtId="0" fontId="4" fillId="0" borderId="16" xfId="0" applyFont="1" applyBorder="1" applyAlignment="1">
      <alignment horizontal="center" vertical="center" wrapText="1"/>
    </xf>
    <xf numFmtId="14" fontId="4" fillId="0" borderId="16" xfId="0" applyNumberFormat="1" applyFont="1" applyBorder="1" applyAlignment="1">
      <alignment horizontal="center" vertical="center"/>
    </xf>
    <xf numFmtId="0" fontId="5" fillId="0" borderId="17" xfId="0" applyFont="1" applyBorder="1" applyAlignment="1">
      <alignment vertical="top" wrapText="1"/>
    </xf>
    <xf numFmtId="0" fontId="4" fillId="0" borderId="15" xfId="0" applyFont="1" applyBorder="1" applyAlignment="1">
      <alignment vertical="center" wrapText="1"/>
    </xf>
    <xf numFmtId="14"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18" fillId="0" borderId="1" xfId="0" applyFont="1" applyBorder="1" applyAlignment="1">
      <alignment horizontal="center" vertical="top" wrapText="1"/>
    </xf>
    <xf numFmtId="1" fontId="18" fillId="0" borderId="1" xfId="0" applyNumberFormat="1" applyFont="1" applyBorder="1" applyAlignment="1">
      <alignment horizontal="center" vertical="top" wrapText="1"/>
    </xf>
    <xf numFmtId="3" fontId="18" fillId="11" borderId="1" xfId="0" applyNumberFormat="1" applyFont="1" applyFill="1" applyBorder="1" applyAlignment="1">
      <alignment horizontal="center" vertical="top" wrapText="1"/>
    </xf>
    <xf numFmtId="0" fontId="0" fillId="0" borderId="1" xfId="0" applyBorder="1"/>
    <xf numFmtId="0" fontId="4" fillId="11" borderId="15" xfId="0" applyFont="1" applyFill="1" applyBorder="1" applyAlignment="1" applyProtection="1">
      <alignment horizontal="left" vertical="center" wrapText="1"/>
      <protection locked="0"/>
    </xf>
    <xf numFmtId="0" fontId="31" fillId="0" borderId="1" xfId="0" applyFont="1" applyBorder="1" applyAlignment="1">
      <alignment horizontal="left" vertical="top" wrapText="1"/>
    </xf>
    <xf numFmtId="0" fontId="31" fillId="0" borderId="1" xfId="0" applyFont="1" applyBorder="1" applyAlignment="1">
      <alignment horizontal="center" vertical="top" wrapText="1"/>
    </xf>
    <xf numFmtId="0" fontId="18" fillId="0" borderId="1" xfId="0" applyFont="1" applyBorder="1" applyAlignment="1">
      <alignment horizontal="left" vertical="top" wrapText="1"/>
    </xf>
    <xf numFmtId="0" fontId="2" fillId="0" borderId="1" xfId="0" applyFont="1" applyFill="1" applyBorder="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vertical="top" wrapText="1"/>
    </xf>
    <xf numFmtId="1" fontId="18" fillId="0" borderId="1" xfId="0" applyNumberFormat="1" applyFont="1" applyFill="1" applyBorder="1" applyAlignment="1">
      <alignment horizontal="center" vertical="top" wrapText="1"/>
    </xf>
    <xf numFmtId="0" fontId="18" fillId="0" borderId="1" xfId="0" applyFont="1" applyFill="1" applyBorder="1" applyAlignment="1">
      <alignment horizontal="justify" vertical="top" wrapText="1"/>
    </xf>
    <xf numFmtId="0" fontId="18" fillId="0" borderId="1" xfId="0" applyFont="1" applyFill="1" applyBorder="1" applyAlignment="1">
      <alignment horizontal="center" vertical="top" wrapText="1"/>
    </xf>
    <xf numFmtId="0" fontId="33" fillId="16" borderId="1" xfId="0" applyFont="1" applyFill="1" applyBorder="1" applyAlignment="1">
      <alignment horizontal="center" vertical="top" wrapText="1"/>
    </xf>
    <xf numFmtId="1" fontId="31" fillId="0" borderId="1" xfId="0" applyNumberFormat="1" applyFont="1" applyBorder="1" applyAlignment="1">
      <alignment horizontal="center" vertical="top" wrapText="1"/>
    </xf>
    <xf numFmtId="0" fontId="35" fillId="0" borderId="0" xfId="0" applyFont="1" applyAlignment="1">
      <alignment horizontal="center" vertical="center"/>
    </xf>
    <xf numFmtId="0" fontId="35" fillId="0" borderId="0" xfId="0" applyFont="1" applyAlignment="1">
      <alignment horizontal="center" vertical="center" wrapText="1"/>
    </xf>
    <xf numFmtId="164" fontId="2" fillId="0" borderId="0" xfId="0" applyNumberFormat="1" applyFont="1" applyAlignment="1">
      <alignment vertical="top"/>
    </xf>
    <xf numFmtId="41" fontId="2" fillId="0" borderId="0" xfId="6" applyFont="1" applyAlignment="1">
      <alignment vertical="top"/>
    </xf>
    <xf numFmtId="166" fontId="2" fillId="0" borderId="0" xfId="5" applyNumberFormat="1" applyFont="1" applyAlignment="1">
      <alignment vertical="top"/>
    </xf>
    <xf numFmtId="0" fontId="2" fillId="0" borderId="1" xfId="0" applyFont="1" applyFill="1" applyBorder="1" applyAlignment="1">
      <alignment horizontal="left" vertical="top" wrapText="1"/>
    </xf>
    <xf numFmtId="0" fontId="18" fillId="0" borderId="1" xfId="0" applyFont="1" applyFill="1" applyBorder="1" applyAlignment="1">
      <alignment horizontal="center" vertical="top"/>
    </xf>
    <xf numFmtId="2" fontId="2" fillId="0" borderId="1" xfId="0" applyNumberFormat="1" applyFont="1" applyFill="1" applyBorder="1" applyAlignment="1">
      <alignment horizontal="center" vertical="top"/>
    </xf>
    <xf numFmtId="2" fontId="18" fillId="0" borderId="1" xfId="0" applyNumberFormat="1" applyFont="1" applyFill="1" applyBorder="1" applyAlignment="1">
      <alignment horizontal="center" vertical="top"/>
    </xf>
    <xf numFmtId="0" fontId="18" fillId="0" borderId="46" xfId="0" applyFont="1" applyFill="1" applyBorder="1" applyAlignment="1">
      <alignment vertical="top" wrapText="1"/>
    </xf>
    <xf numFmtId="0" fontId="18" fillId="0" borderId="46" xfId="0" applyFont="1" applyFill="1" applyBorder="1" applyAlignment="1">
      <alignment horizontal="center" vertical="top" wrapText="1"/>
    </xf>
    <xf numFmtId="0" fontId="18" fillId="0" borderId="1" xfId="0" applyFont="1" applyFill="1" applyBorder="1" applyAlignment="1">
      <alignment horizontal="left" vertical="top" wrapText="1"/>
    </xf>
    <xf numFmtId="15" fontId="25" fillId="11" borderId="1" xfId="0" applyNumberFormat="1" applyFont="1" applyFill="1" applyBorder="1" applyAlignment="1">
      <alignment horizontal="justify" vertical="center" wrapText="1"/>
    </xf>
    <xf numFmtId="0" fontId="18" fillId="11" borderId="1" xfId="0" applyFont="1" applyFill="1" applyBorder="1" applyAlignment="1">
      <alignment horizontal="center" vertical="top" wrapText="1"/>
    </xf>
    <xf numFmtId="0" fontId="18" fillId="11" borderId="1" xfId="0" applyFont="1" applyFill="1" applyBorder="1" applyAlignment="1">
      <alignment vertical="top" wrapText="1"/>
    </xf>
    <xf numFmtId="0" fontId="18" fillId="11" borderId="1" xfId="0" applyFont="1" applyFill="1" applyBorder="1" applyAlignment="1">
      <alignment horizontal="left" vertical="top" wrapText="1"/>
    </xf>
    <xf numFmtId="0" fontId="29" fillId="7" borderId="1" xfId="0" applyFont="1" applyFill="1" applyBorder="1" applyAlignment="1">
      <alignment horizontal="center" vertical="top" wrapText="1"/>
    </xf>
    <xf numFmtId="0" fontId="18" fillId="11" borderId="1" xfId="0" applyFont="1" applyFill="1" applyBorder="1" applyAlignment="1">
      <alignment horizontal="center" vertical="top"/>
    </xf>
    <xf numFmtId="0" fontId="27" fillId="0" borderId="1" xfId="0" applyFont="1" applyBorder="1" applyAlignment="1">
      <alignment horizontal="justify" vertical="top"/>
    </xf>
    <xf numFmtId="0" fontId="2" fillId="0" borderId="0" xfId="0" applyFont="1" applyBorder="1" applyAlignment="1">
      <alignment horizontal="justify" vertical="top" wrapText="1"/>
    </xf>
    <xf numFmtId="0" fontId="2" fillId="0" borderId="1" xfId="0" applyFont="1" applyFill="1" applyBorder="1" applyAlignment="1">
      <alignment wrapText="1"/>
    </xf>
    <xf numFmtId="0" fontId="38" fillId="17" borderId="1" xfId="0" applyFont="1" applyFill="1" applyBorder="1" applyAlignment="1">
      <alignment horizontal="center" vertical="center" wrapText="1"/>
    </xf>
    <xf numFmtId="14" fontId="2" fillId="0" borderId="1" xfId="0" applyNumberFormat="1" applyFont="1" applyFill="1" applyBorder="1" applyAlignment="1">
      <alignment vertical="top"/>
    </xf>
    <xf numFmtId="1" fontId="27" fillId="0" borderId="1" xfId="0" applyNumberFormat="1" applyFont="1" applyFill="1" applyBorder="1" applyAlignment="1">
      <alignment horizontal="center" vertical="top" wrapText="1"/>
    </xf>
    <xf numFmtId="0" fontId="27" fillId="0" borderId="1" xfId="0" applyFont="1" applyFill="1" applyBorder="1" applyAlignment="1">
      <alignment horizontal="justify" vertical="top" wrapText="1"/>
    </xf>
    <xf numFmtId="0" fontId="27" fillId="0" borderId="1" xfId="0" applyFont="1" applyFill="1" applyBorder="1" applyAlignment="1">
      <alignment horizontal="center" vertical="top" wrapText="1"/>
    </xf>
    <xf numFmtId="0" fontId="2" fillId="18" borderId="1" xfId="0" applyFont="1" applyFill="1" applyBorder="1" applyAlignment="1">
      <alignment vertical="top" wrapText="1"/>
    </xf>
    <xf numFmtId="0" fontId="2" fillId="18" borderId="1"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9" fillId="14" borderId="1" xfId="0" applyFont="1" applyFill="1" applyBorder="1" applyAlignment="1">
      <alignment horizontal="center" vertical="center"/>
    </xf>
    <xf numFmtId="0" fontId="0" fillId="0" borderId="1" xfId="0" applyBorder="1"/>
    <xf numFmtId="0" fontId="23" fillId="5" borderId="1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17" fillId="11" borderId="21" xfId="1" applyFont="1" applyFill="1" applyBorder="1" applyAlignment="1">
      <alignment horizontal="center" vertical="center" wrapText="1"/>
    </xf>
    <xf numFmtId="0" fontId="17" fillId="11" borderId="25" xfId="1" applyFont="1" applyFill="1" applyBorder="1" applyAlignment="1">
      <alignment horizontal="center" vertical="center" wrapText="1"/>
    </xf>
    <xf numFmtId="0" fontId="17" fillId="11" borderId="28" xfId="1" applyFont="1" applyFill="1" applyBorder="1" applyAlignment="1">
      <alignment horizontal="center" vertical="center" wrapText="1"/>
    </xf>
    <xf numFmtId="0" fontId="19" fillId="11" borderId="19" xfId="2" applyFont="1" applyFill="1" applyBorder="1" applyAlignment="1">
      <alignment horizontal="center" vertical="center" wrapText="1"/>
    </xf>
    <xf numFmtId="0" fontId="19" fillId="11" borderId="22" xfId="2" applyFont="1" applyFill="1" applyBorder="1" applyAlignment="1">
      <alignment horizontal="center" vertical="center" wrapText="1"/>
    </xf>
    <xf numFmtId="0" fontId="19" fillId="11" borderId="26" xfId="2" applyFont="1" applyFill="1" applyBorder="1" applyAlignment="1">
      <alignment horizontal="center" vertical="center" wrapText="1"/>
    </xf>
    <xf numFmtId="0" fontId="19" fillId="11" borderId="0" xfId="2" applyFont="1" applyFill="1" applyBorder="1" applyAlignment="1">
      <alignment horizontal="center" vertical="center" wrapText="1"/>
    </xf>
    <xf numFmtId="0" fontId="19" fillId="11" borderId="29" xfId="2" applyFont="1" applyFill="1" applyBorder="1" applyAlignment="1">
      <alignment horizontal="center" vertical="center" wrapText="1"/>
    </xf>
    <xf numFmtId="0" fontId="19" fillId="11" borderId="30" xfId="2" applyFont="1" applyFill="1" applyBorder="1" applyAlignment="1">
      <alignment horizontal="center" vertical="center" wrapText="1"/>
    </xf>
    <xf numFmtId="0" fontId="20" fillId="11" borderId="23" xfId="1" applyFont="1" applyFill="1" applyBorder="1" applyAlignment="1">
      <alignment horizontal="left" vertical="center" wrapText="1"/>
    </xf>
    <xf numFmtId="14" fontId="20" fillId="11" borderId="23" xfId="1" applyNumberFormat="1" applyFont="1" applyFill="1" applyBorder="1" applyAlignment="1">
      <alignment horizontal="left" vertical="center" wrapText="1"/>
    </xf>
    <xf numFmtId="0" fontId="15" fillId="4" borderId="2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21" fillId="13" borderId="4" xfId="0" applyFont="1" applyFill="1" applyBorder="1" applyAlignment="1">
      <alignment horizontal="center" vertical="center" wrapText="1"/>
    </xf>
    <xf numFmtId="0" fontId="21" fillId="13" borderId="3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3" fillId="13" borderId="19" xfId="0" applyFont="1" applyFill="1" applyBorder="1" applyAlignment="1">
      <alignment horizontal="center" vertical="center" wrapText="1"/>
    </xf>
    <xf numFmtId="0" fontId="23" fillId="13" borderId="35" xfId="0" applyFont="1" applyFill="1" applyBorder="1" applyAlignment="1">
      <alignment horizontal="center" vertical="center" wrapText="1"/>
    </xf>
    <xf numFmtId="0" fontId="23" fillId="13" borderId="39"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13" borderId="36"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5" borderId="37"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xf>
    <xf numFmtId="0" fontId="2" fillId="15" borderId="1" xfId="0" applyFont="1" applyFill="1" applyBorder="1" applyAlignment="1">
      <alignment vertical="top" wrapText="1"/>
    </xf>
  </cellXfs>
  <cellStyles count="10">
    <cellStyle name="Millares [0]" xfId="6" builtinId="6"/>
    <cellStyle name="Millares [0] 2" xfId="4" xr:uid="{887B1152-6E4B-4069-AC4D-3792C4021697}"/>
    <cellStyle name="Millares [0] 2 2" xfId="7" xr:uid="{A5B340C5-BFBE-4176-BF35-A7805C9A68BB}"/>
    <cellStyle name="Millares [0] 3" xfId="9" xr:uid="{8980ACD0-8666-4A7E-9D3E-275FB3BAF234}"/>
    <cellStyle name="Millares 2" xfId="8" xr:uid="{3920824A-9365-46BA-AFB5-5D755A0405B3}"/>
    <cellStyle name="Normal" xfId="0" builtinId="0"/>
    <cellStyle name="Normal 10 2 2 2" xfId="3" xr:uid="{B7E3FD12-4D4D-4C31-AEAB-2AB91114A59F}"/>
    <cellStyle name="Normal 3" xfId="2" xr:uid="{00000000-0005-0000-0000-000001000000}"/>
    <cellStyle name="Normal_ANEXO A ROL DE LOS ACTORES FRENTE A LOS PRODUCTOS MECI" xfId="1" xr:uid="{00000000-0005-0000-0000-000002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2</xdr:col>
      <xdr:colOff>317500</xdr:colOff>
      <xdr:row>4</xdr:row>
      <xdr:rowOff>152400</xdr:rowOff>
    </xdr:to>
    <xdr:pic>
      <xdr:nvPicPr>
        <xdr:cNvPr id="2" name="2 Imagen" descr="C:\Users\snavpyc.VEEDURIA\Desktop\nuevo logo 2.png">
          <a:extLst>
            <a:ext uri="{FF2B5EF4-FFF2-40B4-BE49-F238E27FC236}">
              <a16:creationId xmlns:a16="http://schemas.microsoft.com/office/drawing/2014/main" id="{00000000-0008-0000-03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708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eb.microsoftstream.com/video/ab10d554-73e6-4f01-a9d6-985adaf0cfc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73"/>
  <sheetViews>
    <sheetView tabSelected="1" zoomScale="60" zoomScaleNormal="60" workbookViewId="0">
      <pane xSplit="13" ySplit="1" topLeftCell="N2" activePane="bottomRight" state="frozen"/>
      <selection activeCell="C1" sqref="C1"/>
      <selection pane="topRight" activeCell="N1" sqref="N1"/>
      <selection pane="bottomLeft" activeCell="C2" sqref="C2"/>
      <selection pane="bottomRight" activeCell="N2" sqref="N2"/>
    </sheetView>
  </sheetViews>
  <sheetFormatPr baseColWidth="10" defaultColWidth="11.453125" defaultRowHeight="12.5" x14ac:dyDescent="0.35"/>
  <cols>
    <col min="1" max="1" width="9.6328125" style="2" customWidth="1"/>
    <col min="2" max="2" width="7.90625" style="2" customWidth="1"/>
    <col min="3" max="3" width="6.6328125" style="2" customWidth="1"/>
    <col min="4" max="4" width="12.08984375" style="7" customWidth="1"/>
    <col min="5" max="5" width="10.1796875" style="3" customWidth="1"/>
    <col min="6" max="6" width="20.6328125" style="6" customWidth="1"/>
    <col min="7" max="7" width="29.1796875" style="6" customWidth="1"/>
    <col min="8" max="8" width="6.453125" style="2" customWidth="1"/>
    <col min="9" max="9" width="32.453125" style="6" customWidth="1"/>
    <col min="10" max="10" width="14.81640625" style="6" customWidth="1"/>
    <col min="11" max="11" width="10.453125" style="5" customWidth="1"/>
    <col min="12" max="12" width="13.81640625" style="5" customWidth="1"/>
    <col min="13" max="13" width="12.453125" style="6" customWidth="1"/>
    <col min="14" max="14" width="12.453125" style="7" customWidth="1"/>
    <col min="15" max="15" width="54" style="6" customWidth="1"/>
    <col min="16" max="16" width="9.453125" style="7" customWidth="1"/>
    <col min="17" max="17" width="45.453125" style="6" customWidth="1"/>
    <col min="18" max="19" width="11.453125" style="7" customWidth="1"/>
    <col min="20" max="20" width="40.453125" style="6" customWidth="1"/>
    <col min="21" max="22" width="11.453125" style="7" customWidth="1"/>
    <col min="23" max="23" width="38" style="6" customWidth="1"/>
    <col min="24" max="25" width="11.453125" style="7" customWidth="1"/>
    <col min="26" max="26" width="36.1796875" style="6" customWidth="1"/>
    <col min="27" max="27" width="12.81640625" style="7" customWidth="1"/>
    <col min="28" max="28" width="20" style="7" customWidth="1"/>
    <col min="29" max="29" width="50.6328125" style="6" customWidth="1"/>
    <col min="30" max="30" width="12.6328125" style="7" customWidth="1"/>
    <col min="31" max="31" width="16.453125" style="7" customWidth="1"/>
    <col min="32" max="32" width="62.26953125" style="6" customWidth="1"/>
    <col min="33" max="33" width="14.1796875" style="7" customWidth="1"/>
    <col min="34" max="34" width="17.1796875" style="7" customWidth="1"/>
    <col min="35" max="35" width="23.1796875" style="8" customWidth="1"/>
    <col min="36" max="36" width="32.1796875" style="4" customWidth="1"/>
    <col min="37" max="37" width="14.36328125" style="4" customWidth="1"/>
    <col min="38" max="39" width="11.453125" style="4"/>
    <col min="40" max="40" width="12.1796875" style="4" bestFit="1" customWidth="1"/>
    <col min="41" max="41" width="11.453125" style="4"/>
    <col min="42" max="43" width="12.1796875" style="4" bestFit="1" customWidth="1"/>
    <col min="44" max="46" width="11.453125" style="4"/>
    <col min="47" max="47" width="12.1796875" style="4" bestFit="1" customWidth="1"/>
    <col min="48" max="16384" width="11.453125" style="4"/>
  </cols>
  <sheetData>
    <row r="1" spans="1:37" s="1" customFormat="1" ht="70.5" customHeight="1" x14ac:dyDescent="0.35">
      <c r="A1" s="9" t="s">
        <v>0</v>
      </c>
      <c r="B1" s="9" t="s">
        <v>1</v>
      </c>
      <c r="C1" s="9" t="s">
        <v>2</v>
      </c>
      <c r="D1" s="9" t="s">
        <v>3</v>
      </c>
      <c r="E1" s="9" t="s">
        <v>4</v>
      </c>
      <c r="F1" s="9" t="s">
        <v>5</v>
      </c>
      <c r="G1" s="9" t="s">
        <v>6</v>
      </c>
      <c r="H1" s="9" t="s">
        <v>7</v>
      </c>
      <c r="I1" s="9" t="s">
        <v>8</v>
      </c>
      <c r="J1" s="9" t="s">
        <v>9</v>
      </c>
      <c r="K1" s="10" t="s">
        <v>10</v>
      </c>
      <c r="L1" s="10" t="s">
        <v>11</v>
      </c>
      <c r="M1" s="9" t="s">
        <v>12</v>
      </c>
      <c r="N1" s="17" t="s">
        <v>13</v>
      </c>
      <c r="O1" s="17" t="s">
        <v>1636</v>
      </c>
      <c r="P1" s="17" t="s">
        <v>14</v>
      </c>
      <c r="Q1" s="18" t="s">
        <v>15</v>
      </c>
      <c r="R1" s="18" t="s">
        <v>16</v>
      </c>
      <c r="S1" s="18" t="s">
        <v>17</v>
      </c>
      <c r="T1" s="18" t="s">
        <v>18</v>
      </c>
      <c r="U1" s="18" t="s">
        <v>16</v>
      </c>
      <c r="V1" s="18" t="s">
        <v>19</v>
      </c>
      <c r="W1" s="18" t="s">
        <v>20</v>
      </c>
      <c r="X1" s="18" t="s">
        <v>16</v>
      </c>
      <c r="Y1" s="18" t="s">
        <v>21</v>
      </c>
      <c r="Z1" s="18" t="s">
        <v>22</v>
      </c>
      <c r="AA1" s="18" t="s">
        <v>16</v>
      </c>
      <c r="AB1" s="18" t="s">
        <v>23</v>
      </c>
      <c r="AC1" s="9" t="s">
        <v>24</v>
      </c>
      <c r="AD1" s="9" t="s">
        <v>16</v>
      </c>
      <c r="AE1" s="9" t="s">
        <v>25</v>
      </c>
      <c r="AF1" s="19" t="s">
        <v>1415</v>
      </c>
      <c r="AG1" s="19" t="s">
        <v>16</v>
      </c>
      <c r="AH1" s="19" t="s">
        <v>1416</v>
      </c>
      <c r="AI1" s="20" t="s">
        <v>1639</v>
      </c>
      <c r="AJ1" s="20" t="s">
        <v>1640</v>
      </c>
      <c r="AK1" s="282" t="s">
        <v>1505</v>
      </c>
    </row>
    <row r="2" spans="1:37" ht="213" customHeight="1" x14ac:dyDescent="0.35">
      <c r="A2" s="11">
        <v>265</v>
      </c>
      <c r="B2" s="11">
        <v>2020</v>
      </c>
      <c r="C2" s="191">
        <v>222</v>
      </c>
      <c r="D2" s="12" t="s">
        <v>120</v>
      </c>
      <c r="E2" s="191" t="s">
        <v>148</v>
      </c>
      <c r="F2" s="13" t="s">
        <v>149</v>
      </c>
      <c r="G2" s="13" t="s">
        <v>150</v>
      </c>
      <c r="H2" s="11">
        <v>1</v>
      </c>
      <c r="I2" s="13" t="s">
        <v>151</v>
      </c>
      <c r="J2" s="13" t="s">
        <v>152</v>
      </c>
      <c r="K2" s="14">
        <v>44014</v>
      </c>
      <c r="L2" s="14">
        <v>44377</v>
      </c>
      <c r="M2" s="13" t="s">
        <v>153</v>
      </c>
      <c r="N2" s="191">
        <v>1</v>
      </c>
      <c r="O2" s="208" t="s">
        <v>1512</v>
      </c>
      <c r="P2" s="191">
        <v>100</v>
      </c>
      <c r="Q2" s="13" t="s">
        <v>154</v>
      </c>
      <c r="R2" s="12" t="s">
        <v>98</v>
      </c>
      <c r="S2" s="22" t="s">
        <v>36</v>
      </c>
      <c r="T2" s="13" t="s">
        <v>155</v>
      </c>
      <c r="U2" s="12" t="s">
        <v>98</v>
      </c>
      <c r="V2" s="24" t="s">
        <v>62</v>
      </c>
      <c r="W2" s="13" t="s">
        <v>156</v>
      </c>
      <c r="X2" s="12" t="s">
        <v>100</v>
      </c>
      <c r="Y2" s="22" t="s">
        <v>157</v>
      </c>
      <c r="Z2" s="13"/>
      <c r="AA2" s="12" t="s">
        <v>100</v>
      </c>
      <c r="AB2" s="22" t="s">
        <v>157</v>
      </c>
      <c r="AC2" s="205" t="s">
        <v>1337</v>
      </c>
      <c r="AD2" s="12" t="s">
        <v>158</v>
      </c>
      <c r="AE2" s="22" t="s">
        <v>157</v>
      </c>
      <c r="AF2" s="296" t="s">
        <v>1557</v>
      </c>
      <c r="AG2" s="273" t="s">
        <v>1442</v>
      </c>
      <c r="AH2" s="21" t="s">
        <v>41</v>
      </c>
      <c r="AI2" s="204">
        <v>44560</v>
      </c>
      <c r="AJ2" s="15">
        <v>0</v>
      </c>
      <c r="AK2" s="281">
        <f t="shared" ref="AK2:AK33" si="0">LEN(O2)</f>
        <v>581</v>
      </c>
    </row>
    <row r="3" spans="1:37" ht="217.5" customHeight="1" x14ac:dyDescent="0.35">
      <c r="A3" s="11">
        <v>265</v>
      </c>
      <c r="B3" s="11">
        <v>2020</v>
      </c>
      <c r="C3" s="191">
        <v>222</v>
      </c>
      <c r="D3" s="12" t="s">
        <v>120</v>
      </c>
      <c r="E3" s="191" t="s">
        <v>159</v>
      </c>
      <c r="F3" s="13" t="s">
        <v>160</v>
      </c>
      <c r="G3" s="13" t="s">
        <v>150</v>
      </c>
      <c r="H3" s="11">
        <v>1</v>
      </c>
      <c r="I3" s="13" t="s">
        <v>151</v>
      </c>
      <c r="J3" s="13" t="s">
        <v>152</v>
      </c>
      <c r="K3" s="14">
        <v>44014</v>
      </c>
      <c r="L3" s="14">
        <v>44377</v>
      </c>
      <c r="M3" s="13" t="s">
        <v>153</v>
      </c>
      <c r="N3" s="191">
        <v>1</v>
      </c>
      <c r="O3" s="208" t="s">
        <v>1512</v>
      </c>
      <c r="P3" s="191">
        <v>100</v>
      </c>
      <c r="Q3" s="13" t="s">
        <v>154</v>
      </c>
      <c r="R3" s="12" t="s">
        <v>98</v>
      </c>
      <c r="S3" s="22" t="s">
        <v>36</v>
      </c>
      <c r="T3" s="13" t="s">
        <v>161</v>
      </c>
      <c r="U3" s="12" t="s">
        <v>98</v>
      </c>
      <c r="V3" s="24" t="s">
        <v>62</v>
      </c>
      <c r="W3" s="13" t="s">
        <v>156</v>
      </c>
      <c r="X3" s="12" t="s">
        <v>100</v>
      </c>
      <c r="Y3" s="22" t="s">
        <v>157</v>
      </c>
      <c r="Z3" s="13"/>
      <c r="AA3" s="12" t="s">
        <v>100</v>
      </c>
      <c r="AB3" s="22" t="s">
        <v>157</v>
      </c>
      <c r="AC3" s="205" t="s">
        <v>1338</v>
      </c>
      <c r="AD3" s="12" t="s">
        <v>158</v>
      </c>
      <c r="AE3" s="22" t="s">
        <v>157</v>
      </c>
      <c r="AF3" s="296" t="s">
        <v>1557</v>
      </c>
      <c r="AG3" s="273" t="s">
        <v>1442</v>
      </c>
      <c r="AH3" s="21" t="s">
        <v>41</v>
      </c>
      <c r="AI3" s="204">
        <v>44560</v>
      </c>
      <c r="AJ3" s="15"/>
      <c r="AK3" s="281">
        <f t="shared" si="0"/>
        <v>581</v>
      </c>
    </row>
    <row r="4" spans="1:37" ht="213.5" x14ac:dyDescent="0.35">
      <c r="A4" s="11">
        <v>265</v>
      </c>
      <c r="B4" s="11">
        <v>2020</v>
      </c>
      <c r="C4" s="191">
        <v>222</v>
      </c>
      <c r="D4" s="12" t="s">
        <v>120</v>
      </c>
      <c r="E4" s="191" t="s">
        <v>162</v>
      </c>
      <c r="F4" s="13" t="s">
        <v>163</v>
      </c>
      <c r="G4" s="13" t="s">
        <v>150</v>
      </c>
      <c r="H4" s="11">
        <v>1</v>
      </c>
      <c r="I4" s="13" t="s">
        <v>151</v>
      </c>
      <c r="J4" s="13" t="s">
        <v>152</v>
      </c>
      <c r="K4" s="14">
        <v>44014</v>
      </c>
      <c r="L4" s="14">
        <v>44377</v>
      </c>
      <c r="M4" s="13" t="s">
        <v>153</v>
      </c>
      <c r="N4" s="191">
        <v>1</v>
      </c>
      <c r="O4" s="208" t="s">
        <v>1512</v>
      </c>
      <c r="P4" s="191">
        <v>100</v>
      </c>
      <c r="Q4" s="13" t="s">
        <v>154</v>
      </c>
      <c r="R4" s="12" t="s">
        <v>98</v>
      </c>
      <c r="S4" s="22" t="s">
        <v>36</v>
      </c>
      <c r="T4" s="13" t="s">
        <v>161</v>
      </c>
      <c r="U4" s="12" t="s">
        <v>98</v>
      </c>
      <c r="V4" s="24" t="s">
        <v>62</v>
      </c>
      <c r="W4" s="13" t="s">
        <v>156</v>
      </c>
      <c r="X4" s="12" t="s">
        <v>100</v>
      </c>
      <c r="Y4" s="22" t="s">
        <v>157</v>
      </c>
      <c r="Z4" s="13"/>
      <c r="AA4" s="12" t="s">
        <v>100</v>
      </c>
      <c r="AB4" s="22" t="s">
        <v>157</v>
      </c>
      <c r="AC4" s="205" t="s">
        <v>1339</v>
      </c>
      <c r="AD4" s="12" t="s">
        <v>158</v>
      </c>
      <c r="AE4" s="22" t="s">
        <v>157</v>
      </c>
      <c r="AF4" s="295" t="s">
        <v>1558</v>
      </c>
      <c r="AG4" s="273" t="s">
        <v>1442</v>
      </c>
      <c r="AH4" s="21" t="s">
        <v>41</v>
      </c>
      <c r="AI4" s="204">
        <v>44560</v>
      </c>
      <c r="AJ4" s="15"/>
      <c r="AK4" s="281">
        <f t="shared" si="0"/>
        <v>581</v>
      </c>
    </row>
    <row r="5" spans="1:37" ht="200" x14ac:dyDescent="0.35">
      <c r="A5" s="11">
        <v>265</v>
      </c>
      <c r="B5" s="11">
        <v>2020</v>
      </c>
      <c r="C5" s="191">
        <v>222</v>
      </c>
      <c r="D5" s="12" t="s">
        <v>120</v>
      </c>
      <c r="E5" s="191" t="s">
        <v>399</v>
      </c>
      <c r="F5" s="13" t="s">
        <v>400</v>
      </c>
      <c r="G5" s="13" t="s">
        <v>150</v>
      </c>
      <c r="H5" s="11">
        <v>1</v>
      </c>
      <c r="I5" s="13" t="s">
        <v>151</v>
      </c>
      <c r="J5" s="13" t="s">
        <v>152</v>
      </c>
      <c r="K5" s="14">
        <v>44014</v>
      </c>
      <c r="L5" s="14">
        <v>44377</v>
      </c>
      <c r="M5" s="13" t="s">
        <v>153</v>
      </c>
      <c r="N5" s="191">
        <v>1</v>
      </c>
      <c r="O5" s="208" t="s">
        <v>1512</v>
      </c>
      <c r="P5" s="191">
        <v>100</v>
      </c>
      <c r="Q5" s="13" t="s">
        <v>154</v>
      </c>
      <c r="R5" s="12" t="s">
        <v>98</v>
      </c>
      <c r="S5" s="22" t="s">
        <v>36</v>
      </c>
      <c r="T5" s="13" t="s">
        <v>155</v>
      </c>
      <c r="U5" s="12" t="s">
        <v>98</v>
      </c>
      <c r="V5" s="24" t="s">
        <v>62</v>
      </c>
      <c r="W5" s="13" t="s">
        <v>401</v>
      </c>
      <c r="X5" s="12" t="s">
        <v>100</v>
      </c>
      <c r="Y5" s="22" t="s">
        <v>157</v>
      </c>
      <c r="Z5" s="13"/>
      <c r="AA5" s="12" t="s">
        <v>100</v>
      </c>
      <c r="AB5" s="22" t="s">
        <v>157</v>
      </c>
      <c r="AC5" s="205" t="s">
        <v>1339</v>
      </c>
      <c r="AD5" s="12" t="s">
        <v>158</v>
      </c>
      <c r="AE5" s="22" t="s">
        <v>157</v>
      </c>
      <c r="AF5" s="295" t="s">
        <v>1512</v>
      </c>
      <c r="AG5" s="273" t="s">
        <v>1442</v>
      </c>
      <c r="AH5" s="21" t="s">
        <v>41</v>
      </c>
      <c r="AI5" s="204">
        <v>44560</v>
      </c>
      <c r="AJ5" s="15"/>
      <c r="AK5" s="281">
        <f t="shared" si="0"/>
        <v>581</v>
      </c>
    </row>
    <row r="6" spans="1:37" ht="276" customHeight="1" x14ac:dyDescent="0.35">
      <c r="A6" s="11">
        <v>265</v>
      </c>
      <c r="B6" s="11">
        <v>2020</v>
      </c>
      <c r="C6" s="191">
        <v>229</v>
      </c>
      <c r="D6" s="12" t="s">
        <v>413</v>
      </c>
      <c r="E6" s="191" t="s">
        <v>426</v>
      </c>
      <c r="F6" s="13" t="s">
        <v>427</v>
      </c>
      <c r="G6" s="13" t="s">
        <v>428</v>
      </c>
      <c r="H6" s="11">
        <v>1</v>
      </c>
      <c r="I6" s="13" t="s">
        <v>429</v>
      </c>
      <c r="J6" s="13" t="s">
        <v>430</v>
      </c>
      <c r="K6" s="14">
        <v>44105</v>
      </c>
      <c r="L6" s="14">
        <v>44469</v>
      </c>
      <c r="M6" s="13" t="s">
        <v>431</v>
      </c>
      <c r="N6" s="276">
        <v>1</v>
      </c>
      <c r="O6" s="277" t="s">
        <v>1447</v>
      </c>
      <c r="P6" s="278">
        <v>100</v>
      </c>
      <c r="Q6" s="13" t="s">
        <v>432</v>
      </c>
      <c r="R6" s="12" t="s">
        <v>181</v>
      </c>
      <c r="S6" s="22" t="s">
        <v>36</v>
      </c>
      <c r="T6" s="13" t="s">
        <v>433</v>
      </c>
      <c r="U6" s="12" t="s">
        <v>183</v>
      </c>
      <c r="V6" s="22" t="s">
        <v>36</v>
      </c>
      <c r="W6" s="13" t="s">
        <v>434</v>
      </c>
      <c r="X6" s="12" t="s">
        <v>185</v>
      </c>
      <c r="Y6" s="22" t="s">
        <v>36</v>
      </c>
      <c r="Z6" s="13" t="s">
        <v>435</v>
      </c>
      <c r="AA6" s="12" t="s">
        <v>185</v>
      </c>
      <c r="AB6" s="22" t="s">
        <v>36</v>
      </c>
      <c r="AC6" s="13" t="s">
        <v>1335</v>
      </c>
      <c r="AD6" s="12" t="s">
        <v>425</v>
      </c>
      <c r="AE6" s="22" t="s">
        <v>36</v>
      </c>
      <c r="AF6" s="13" t="s">
        <v>1464</v>
      </c>
      <c r="AG6" s="273" t="s">
        <v>1441</v>
      </c>
      <c r="AH6" s="21" t="s">
        <v>41</v>
      </c>
      <c r="AI6" s="204">
        <v>44560</v>
      </c>
      <c r="AJ6" s="15"/>
      <c r="AK6" s="281">
        <f t="shared" si="0"/>
        <v>249</v>
      </c>
    </row>
    <row r="7" spans="1:37" ht="262.5" x14ac:dyDescent="0.35">
      <c r="A7" s="11">
        <v>265</v>
      </c>
      <c r="B7" s="11">
        <v>2020</v>
      </c>
      <c r="C7" s="191">
        <v>222</v>
      </c>
      <c r="D7" s="12" t="s">
        <v>120</v>
      </c>
      <c r="E7" s="191" t="s">
        <v>121</v>
      </c>
      <c r="F7" s="13" t="s">
        <v>122</v>
      </c>
      <c r="G7" s="13" t="s">
        <v>123</v>
      </c>
      <c r="H7" s="11">
        <v>1</v>
      </c>
      <c r="I7" s="13" t="s">
        <v>124</v>
      </c>
      <c r="J7" s="13" t="s">
        <v>125</v>
      </c>
      <c r="K7" s="14">
        <v>44105</v>
      </c>
      <c r="L7" s="14">
        <v>44378</v>
      </c>
      <c r="M7" s="13" t="s">
        <v>126</v>
      </c>
      <c r="N7" s="278">
        <v>1</v>
      </c>
      <c r="O7" s="208" t="s">
        <v>127</v>
      </c>
      <c r="P7" s="278">
        <v>100</v>
      </c>
      <c r="Q7" s="13" t="s">
        <v>128</v>
      </c>
      <c r="R7" s="12" t="s">
        <v>129</v>
      </c>
      <c r="S7" s="22" t="s">
        <v>36</v>
      </c>
      <c r="T7" s="13" t="s">
        <v>130</v>
      </c>
      <c r="U7" s="12" t="s">
        <v>131</v>
      </c>
      <c r="V7" s="22" t="s">
        <v>36</v>
      </c>
      <c r="W7" s="13" t="s">
        <v>132</v>
      </c>
      <c r="X7" s="12" t="s">
        <v>131</v>
      </c>
      <c r="Y7" s="21" t="s">
        <v>41</v>
      </c>
      <c r="Z7" s="13"/>
      <c r="AA7" s="12" t="s">
        <v>131</v>
      </c>
      <c r="AB7" s="21" t="s">
        <v>41</v>
      </c>
      <c r="AC7" s="13" t="s">
        <v>1417</v>
      </c>
      <c r="AD7" s="15"/>
      <c r="AE7" s="21" t="s">
        <v>41</v>
      </c>
      <c r="AF7" s="13"/>
      <c r="AG7" s="15"/>
      <c r="AH7" s="21" t="s">
        <v>41</v>
      </c>
      <c r="AI7" s="16">
        <v>44378</v>
      </c>
      <c r="AJ7" s="15"/>
      <c r="AK7" s="281">
        <f t="shared" si="0"/>
        <v>378</v>
      </c>
    </row>
    <row r="8" spans="1:37" ht="325" x14ac:dyDescent="0.35">
      <c r="A8" s="11">
        <v>265</v>
      </c>
      <c r="B8" s="11">
        <v>2020</v>
      </c>
      <c r="C8" s="191">
        <v>222</v>
      </c>
      <c r="D8" s="12" t="s">
        <v>120</v>
      </c>
      <c r="E8" s="191" t="s">
        <v>121</v>
      </c>
      <c r="F8" s="13" t="s">
        <v>122</v>
      </c>
      <c r="G8" s="13" t="s">
        <v>123</v>
      </c>
      <c r="H8" s="11">
        <v>2</v>
      </c>
      <c r="I8" s="13" t="s">
        <v>133</v>
      </c>
      <c r="J8" s="13" t="s">
        <v>134</v>
      </c>
      <c r="K8" s="14">
        <v>44105</v>
      </c>
      <c r="L8" s="14">
        <v>44378</v>
      </c>
      <c r="M8" s="13" t="s">
        <v>135</v>
      </c>
      <c r="N8" s="278">
        <v>1</v>
      </c>
      <c r="O8" s="208" t="s">
        <v>136</v>
      </c>
      <c r="P8" s="278">
        <v>100</v>
      </c>
      <c r="Q8" s="13" t="s">
        <v>137</v>
      </c>
      <c r="R8" s="12" t="s">
        <v>129</v>
      </c>
      <c r="S8" s="22" t="s">
        <v>36</v>
      </c>
      <c r="T8" s="13" t="s">
        <v>138</v>
      </c>
      <c r="U8" s="12" t="s">
        <v>131</v>
      </c>
      <c r="V8" s="24" t="s">
        <v>62</v>
      </c>
      <c r="W8" s="13" t="s">
        <v>139</v>
      </c>
      <c r="X8" s="12" t="s">
        <v>131</v>
      </c>
      <c r="Y8" s="21" t="s">
        <v>41</v>
      </c>
      <c r="Z8" s="13"/>
      <c r="AA8" s="12" t="s">
        <v>131</v>
      </c>
      <c r="AB8" s="21" t="s">
        <v>41</v>
      </c>
      <c r="AC8" s="13" t="s">
        <v>1417</v>
      </c>
      <c r="AD8" s="15"/>
      <c r="AE8" s="21" t="s">
        <v>41</v>
      </c>
      <c r="AF8" s="13"/>
      <c r="AG8" s="15"/>
      <c r="AH8" s="21" t="s">
        <v>41</v>
      </c>
      <c r="AI8" s="16">
        <v>44378</v>
      </c>
      <c r="AJ8" s="15"/>
      <c r="AK8" s="281">
        <f t="shared" si="0"/>
        <v>346</v>
      </c>
    </row>
    <row r="9" spans="1:37" ht="100" x14ac:dyDescent="0.35">
      <c r="A9" s="11">
        <v>265</v>
      </c>
      <c r="B9" s="11">
        <v>2020</v>
      </c>
      <c r="C9" s="191">
        <v>222</v>
      </c>
      <c r="D9" s="12" t="s">
        <v>120</v>
      </c>
      <c r="E9" s="191" t="s">
        <v>121</v>
      </c>
      <c r="F9" s="13" t="s">
        <v>122</v>
      </c>
      <c r="G9" s="13" t="s">
        <v>140</v>
      </c>
      <c r="H9" s="11">
        <v>3</v>
      </c>
      <c r="I9" s="13" t="s">
        <v>141</v>
      </c>
      <c r="J9" s="13" t="s">
        <v>142</v>
      </c>
      <c r="K9" s="14">
        <v>44014</v>
      </c>
      <c r="L9" s="14">
        <v>44378</v>
      </c>
      <c r="M9" s="13" t="s">
        <v>143</v>
      </c>
      <c r="N9" s="278">
        <v>1</v>
      </c>
      <c r="O9" s="208" t="s">
        <v>144</v>
      </c>
      <c r="P9" s="278">
        <v>100</v>
      </c>
      <c r="Q9" s="13" t="s">
        <v>145</v>
      </c>
      <c r="R9" s="12" t="s">
        <v>129</v>
      </c>
      <c r="S9" s="22" t="s">
        <v>36</v>
      </c>
      <c r="T9" s="13" t="s">
        <v>146</v>
      </c>
      <c r="U9" s="12" t="s">
        <v>131</v>
      </c>
      <c r="V9" s="22" t="s">
        <v>36</v>
      </c>
      <c r="W9" s="13" t="s">
        <v>147</v>
      </c>
      <c r="X9" s="12" t="s">
        <v>131</v>
      </c>
      <c r="Y9" s="21" t="s">
        <v>41</v>
      </c>
      <c r="Z9" s="13"/>
      <c r="AA9" s="12" t="s">
        <v>131</v>
      </c>
      <c r="AB9" s="21" t="s">
        <v>41</v>
      </c>
      <c r="AC9" s="13" t="s">
        <v>1417</v>
      </c>
      <c r="AD9" s="15"/>
      <c r="AE9" s="21" t="s">
        <v>41</v>
      </c>
      <c r="AF9" s="13"/>
      <c r="AG9" s="15"/>
      <c r="AH9" s="21" t="s">
        <v>41</v>
      </c>
      <c r="AI9" s="16">
        <v>44378</v>
      </c>
      <c r="AJ9" s="15"/>
      <c r="AK9" s="281">
        <f t="shared" si="0"/>
        <v>284</v>
      </c>
    </row>
    <row r="10" spans="1:37" ht="137.5" x14ac:dyDescent="0.35">
      <c r="A10" s="11">
        <v>265</v>
      </c>
      <c r="B10" s="11">
        <v>2020</v>
      </c>
      <c r="C10" s="191">
        <v>222</v>
      </c>
      <c r="D10" s="12" t="s">
        <v>120</v>
      </c>
      <c r="E10" s="191" t="s">
        <v>164</v>
      </c>
      <c r="F10" s="13" t="s">
        <v>165</v>
      </c>
      <c r="G10" s="13" t="s">
        <v>166</v>
      </c>
      <c r="H10" s="11">
        <v>1</v>
      </c>
      <c r="I10" s="13" t="s">
        <v>167</v>
      </c>
      <c r="J10" s="13" t="s">
        <v>168</v>
      </c>
      <c r="K10" s="14">
        <v>44044</v>
      </c>
      <c r="L10" s="14">
        <v>44378</v>
      </c>
      <c r="M10" s="13" t="s">
        <v>169</v>
      </c>
      <c r="N10" s="278">
        <v>1</v>
      </c>
      <c r="O10" s="290" t="s">
        <v>170</v>
      </c>
      <c r="P10" s="291">
        <v>100</v>
      </c>
      <c r="Q10" s="13" t="s">
        <v>171</v>
      </c>
      <c r="R10" s="12" t="s">
        <v>98</v>
      </c>
      <c r="S10" s="22" t="s">
        <v>36</v>
      </c>
      <c r="T10" s="13" t="s">
        <v>172</v>
      </c>
      <c r="U10" s="12" t="s">
        <v>98</v>
      </c>
      <c r="V10" s="22" t="s">
        <v>36</v>
      </c>
      <c r="W10" s="13" t="s">
        <v>173</v>
      </c>
      <c r="X10" s="12" t="s">
        <v>100</v>
      </c>
      <c r="Y10" s="21" t="s">
        <v>41</v>
      </c>
      <c r="Z10" s="13"/>
      <c r="AA10" s="12" t="s">
        <v>100</v>
      </c>
      <c r="AB10" s="21" t="s">
        <v>41</v>
      </c>
      <c r="AC10" s="13" t="s">
        <v>1417</v>
      </c>
      <c r="AD10" s="15"/>
      <c r="AE10" s="21" t="s">
        <v>41</v>
      </c>
      <c r="AF10" s="13"/>
      <c r="AG10" s="15"/>
      <c r="AH10" s="21" t="s">
        <v>41</v>
      </c>
      <c r="AI10" s="16">
        <v>44378</v>
      </c>
      <c r="AJ10" s="15"/>
      <c r="AK10" s="281">
        <f t="shared" si="0"/>
        <v>300</v>
      </c>
    </row>
    <row r="11" spans="1:37" ht="175" x14ac:dyDescent="0.35">
      <c r="A11" s="11">
        <v>265</v>
      </c>
      <c r="B11" s="11">
        <v>2020</v>
      </c>
      <c r="C11" s="191">
        <v>222</v>
      </c>
      <c r="D11" s="12" t="s">
        <v>120</v>
      </c>
      <c r="E11" s="191" t="s">
        <v>174</v>
      </c>
      <c r="F11" s="13" t="s">
        <v>175</v>
      </c>
      <c r="G11" s="13" t="s">
        <v>176</v>
      </c>
      <c r="H11" s="11">
        <v>2</v>
      </c>
      <c r="I11" s="13" t="s">
        <v>177</v>
      </c>
      <c r="J11" s="13" t="s">
        <v>152</v>
      </c>
      <c r="K11" s="14">
        <v>44014</v>
      </c>
      <c r="L11" s="14">
        <v>44377</v>
      </c>
      <c r="M11" s="13" t="s">
        <v>178</v>
      </c>
      <c r="N11" s="278">
        <v>1</v>
      </c>
      <c r="O11" s="290" t="s">
        <v>179</v>
      </c>
      <c r="P11" s="278">
        <v>100</v>
      </c>
      <c r="Q11" s="13" t="s">
        <v>180</v>
      </c>
      <c r="R11" s="12" t="s">
        <v>181</v>
      </c>
      <c r="S11" s="22" t="s">
        <v>36</v>
      </c>
      <c r="T11" s="13" t="s">
        <v>182</v>
      </c>
      <c r="U11" s="12" t="s">
        <v>183</v>
      </c>
      <c r="V11" s="22" t="s">
        <v>36</v>
      </c>
      <c r="W11" s="13" t="s">
        <v>184</v>
      </c>
      <c r="X11" s="12" t="s">
        <v>185</v>
      </c>
      <c r="Y11" s="21" t="s">
        <v>41</v>
      </c>
      <c r="Z11" s="13" t="s">
        <v>186</v>
      </c>
      <c r="AA11" s="12" t="s">
        <v>185</v>
      </c>
      <c r="AB11" s="21" t="s">
        <v>41</v>
      </c>
      <c r="AC11" s="13" t="s">
        <v>1417</v>
      </c>
      <c r="AD11" s="15"/>
      <c r="AE11" s="21" t="s">
        <v>41</v>
      </c>
      <c r="AF11" s="13"/>
      <c r="AG11" s="15"/>
      <c r="AH11" s="21" t="s">
        <v>41</v>
      </c>
      <c r="AI11" s="16">
        <v>44377</v>
      </c>
      <c r="AJ11" s="15"/>
      <c r="AK11" s="281">
        <f t="shared" si="0"/>
        <v>392</v>
      </c>
    </row>
    <row r="12" spans="1:37" ht="250" x14ac:dyDescent="0.35">
      <c r="A12" s="11">
        <v>265</v>
      </c>
      <c r="B12" s="11">
        <v>2020</v>
      </c>
      <c r="C12" s="191">
        <v>222</v>
      </c>
      <c r="D12" s="12" t="s">
        <v>120</v>
      </c>
      <c r="E12" s="191" t="s">
        <v>174</v>
      </c>
      <c r="F12" s="13" t="s">
        <v>175</v>
      </c>
      <c r="G12" s="13" t="s">
        <v>187</v>
      </c>
      <c r="H12" s="11">
        <v>3</v>
      </c>
      <c r="I12" s="13" t="s">
        <v>188</v>
      </c>
      <c r="J12" s="13" t="s">
        <v>189</v>
      </c>
      <c r="K12" s="14">
        <v>44044</v>
      </c>
      <c r="L12" s="14">
        <v>44377</v>
      </c>
      <c r="M12" s="13" t="s">
        <v>178</v>
      </c>
      <c r="N12" s="278">
        <v>1</v>
      </c>
      <c r="O12" s="208" t="s">
        <v>190</v>
      </c>
      <c r="P12" s="278">
        <v>100</v>
      </c>
      <c r="Q12" s="13" t="s">
        <v>191</v>
      </c>
      <c r="R12" s="12" t="s">
        <v>181</v>
      </c>
      <c r="S12" s="21" t="s">
        <v>70</v>
      </c>
      <c r="T12" s="13"/>
      <c r="U12" s="12" t="s">
        <v>181</v>
      </c>
      <c r="V12" s="21" t="s">
        <v>70</v>
      </c>
      <c r="W12" s="13" t="s">
        <v>53</v>
      </c>
      <c r="X12" s="12"/>
      <c r="Y12" s="21" t="s">
        <v>41</v>
      </c>
      <c r="Z12" s="13"/>
      <c r="AA12" s="12"/>
      <c r="AB12" s="21" t="s">
        <v>41</v>
      </c>
      <c r="AC12" s="13" t="s">
        <v>1417</v>
      </c>
      <c r="AD12" s="15"/>
      <c r="AE12" s="21" t="s">
        <v>41</v>
      </c>
      <c r="AF12" s="13"/>
      <c r="AG12" s="15"/>
      <c r="AH12" s="21" t="s">
        <v>41</v>
      </c>
      <c r="AI12" s="16">
        <v>44377</v>
      </c>
      <c r="AJ12" s="15"/>
      <c r="AK12" s="281">
        <f t="shared" si="0"/>
        <v>539</v>
      </c>
    </row>
    <row r="13" spans="1:37" ht="150" x14ac:dyDescent="0.35">
      <c r="A13" s="11">
        <v>265</v>
      </c>
      <c r="B13" s="11">
        <v>2020</v>
      </c>
      <c r="C13" s="191">
        <v>222</v>
      </c>
      <c r="D13" s="12" t="s">
        <v>120</v>
      </c>
      <c r="E13" s="191" t="s">
        <v>192</v>
      </c>
      <c r="F13" s="13" t="s">
        <v>193</v>
      </c>
      <c r="G13" s="13" t="s">
        <v>194</v>
      </c>
      <c r="H13" s="11">
        <v>1</v>
      </c>
      <c r="I13" s="13" t="s">
        <v>195</v>
      </c>
      <c r="J13" s="13" t="s">
        <v>196</v>
      </c>
      <c r="K13" s="14">
        <v>44105</v>
      </c>
      <c r="L13" s="14">
        <v>44286</v>
      </c>
      <c r="M13" s="13" t="s">
        <v>197</v>
      </c>
      <c r="N13" s="278">
        <v>1</v>
      </c>
      <c r="O13" s="208" t="s">
        <v>198</v>
      </c>
      <c r="P13" s="278">
        <v>100</v>
      </c>
      <c r="Q13" s="13" t="s">
        <v>199</v>
      </c>
      <c r="R13" s="12" t="s">
        <v>60</v>
      </c>
      <c r="S13" s="21" t="s">
        <v>70</v>
      </c>
      <c r="T13" s="13"/>
      <c r="U13" s="12" t="s">
        <v>60</v>
      </c>
      <c r="V13" s="21" t="s">
        <v>70</v>
      </c>
      <c r="W13" s="13" t="s">
        <v>53</v>
      </c>
      <c r="X13" s="12"/>
      <c r="Y13" s="21" t="s">
        <v>41</v>
      </c>
      <c r="Z13" s="13"/>
      <c r="AA13" s="12"/>
      <c r="AB13" s="21" t="s">
        <v>41</v>
      </c>
      <c r="AC13" s="13" t="s">
        <v>1417</v>
      </c>
      <c r="AD13" s="15"/>
      <c r="AE13" s="21" t="s">
        <v>41</v>
      </c>
      <c r="AF13" s="13"/>
      <c r="AG13" s="15"/>
      <c r="AH13" s="21" t="s">
        <v>41</v>
      </c>
      <c r="AI13" s="16">
        <v>44286</v>
      </c>
      <c r="AJ13" s="15"/>
      <c r="AK13" s="281">
        <f t="shared" si="0"/>
        <v>336</v>
      </c>
    </row>
    <row r="14" spans="1:37" ht="187.5" x14ac:dyDescent="0.35">
      <c r="A14" s="11">
        <v>265</v>
      </c>
      <c r="B14" s="11">
        <v>2020</v>
      </c>
      <c r="C14" s="191">
        <v>222</v>
      </c>
      <c r="D14" s="12" t="s">
        <v>120</v>
      </c>
      <c r="E14" s="191" t="s">
        <v>192</v>
      </c>
      <c r="F14" s="13" t="s">
        <v>193</v>
      </c>
      <c r="G14" s="13" t="s">
        <v>194</v>
      </c>
      <c r="H14" s="11">
        <v>2</v>
      </c>
      <c r="I14" s="13" t="s">
        <v>200</v>
      </c>
      <c r="J14" s="13" t="s">
        <v>201</v>
      </c>
      <c r="K14" s="14">
        <v>44105</v>
      </c>
      <c r="L14" s="14">
        <v>44377</v>
      </c>
      <c r="M14" s="13" t="s">
        <v>202</v>
      </c>
      <c r="N14" s="278">
        <v>1</v>
      </c>
      <c r="O14" s="208" t="s">
        <v>203</v>
      </c>
      <c r="P14" s="278">
        <v>100</v>
      </c>
      <c r="Q14" s="13" t="s">
        <v>204</v>
      </c>
      <c r="R14" s="12" t="s">
        <v>60</v>
      </c>
      <c r="S14" s="22" t="s">
        <v>36</v>
      </c>
      <c r="T14" s="13" t="s">
        <v>205</v>
      </c>
      <c r="U14" s="12" t="s">
        <v>61</v>
      </c>
      <c r="V14" s="22" t="s">
        <v>36</v>
      </c>
      <c r="W14" s="13" t="s">
        <v>206</v>
      </c>
      <c r="X14" s="12" t="s">
        <v>61</v>
      </c>
      <c r="Y14" s="24" t="s">
        <v>63</v>
      </c>
      <c r="Z14" s="13" t="s">
        <v>207</v>
      </c>
      <c r="AA14" s="12" t="s">
        <v>61</v>
      </c>
      <c r="AB14" s="21" t="s">
        <v>41</v>
      </c>
      <c r="AC14" s="13" t="s">
        <v>1417</v>
      </c>
      <c r="AD14" s="15"/>
      <c r="AE14" s="21" t="s">
        <v>41</v>
      </c>
      <c r="AF14" s="13"/>
      <c r="AG14" s="15"/>
      <c r="AH14" s="21" t="s">
        <v>41</v>
      </c>
      <c r="AI14" s="16">
        <v>44377</v>
      </c>
      <c r="AJ14" s="15"/>
      <c r="AK14" s="281">
        <f t="shared" si="0"/>
        <v>322</v>
      </c>
    </row>
    <row r="15" spans="1:37" ht="183.5" customHeight="1" x14ac:dyDescent="0.35">
      <c r="A15" s="11">
        <v>265</v>
      </c>
      <c r="B15" s="11">
        <v>2020</v>
      </c>
      <c r="C15" s="191">
        <v>222</v>
      </c>
      <c r="D15" s="12" t="s">
        <v>120</v>
      </c>
      <c r="E15" s="191" t="s">
        <v>192</v>
      </c>
      <c r="F15" s="13" t="s">
        <v>193</v>
      </c>
      <c r="G15" s="13" t="s">
        <v>194</v>
      </c>
      <c r="H15" s="11">
        <v>3</v>
      </c>
      <c r="I15" s="13" t="s">
        <v>208</v>
      </c>
      <c r="J15" s="13" t="s">
        <v>209</v>
      </c>
      <c r="K15" s="14">
        <v>44136</v>
      </c>
      <c r="L15" s="14">
        <v>44286</v>
      </c>
      <c r="M15" s="13" t="s">
        <v>197</v>
      </c>
      <c r="N15" s="278">
        <v>1</v>
      </c>
      <c r="O15" s="208" t="s">
        <v>210</v>
      </c>
      <c r="P15" s="278">
        <v>100</v>
      </c>
      <c r="Q15" s="13" t="s">
        <v>211</v>
      </c>
      <c r="R15" s="12" t="s">
        <v>60</v>
      </c>
      <c r="S15" s="21" t="s">
        <v>70</v>
      </c>
      <c r="T15" s="13"/>
      <c r="U15" s="12" t="s">
        <v>60</v>
      </c>
      <c r="V15" s="21" t="s">
        <v>70</v>
      </c>
      <c r="W15" s="13" t="s">
        <v>53</v>
      </c>
      <c r="X15" s="12"/>
      <c r="Y15" s="21" t="s">
        <v>41</v>
      </c>
      <c r="Z15" s="13"/>
      <c r="AA15" s="12"/>
      <c r="AB15" s="21" t="s">
        <v>41</v>
      </c>
      <c r="AC15" s="13" t="s">
        <v>1417</v>
      </c>
      <c r="AD15" s="15"/>
      <c r="AE15" s="21" t="s">
        <v>41</v>
      </c>
      <c r="AF15" s="13"/>
      <c r="AG15" s="15"/>
      <c r="AH15" s="21" t="s">
        <v>41</v>
      </c>
      <c r="AI15" s="16">
        <v>44286</v>
      </c>
      <c r="AJ15" s="15"/>
      <c r="AK15" s="281">
        <f t="shared" si="0"/>
        <v>195</v>
      </c>
    </row>
    <row r="16" spans="1:37" ht="200" x14ac:dyDescent="0.35">
      <c r="A16" s="11">
        <v>265</v>
      </c>
      <c r="B16" s="11">
        <v>2020</v>
      </c>
      <c r="C16" s="191">
        <v>222</v>
      </c>
      <c r="D16" s="12" t="s">
        <v>120</v>
      </c>
      <c r="E16" s="191" t="s">
        <v>192</v>
      </c>
      <c r="F16" s="13" t="s">
        <v>193</v>
      </c>
      <c r="G16" s="13" t="s">
        <v>194</v>
      </c>
      <c r="H16" s="11">
        <v>4</v>
      </c>
      <c r="I16" s="13" t="s">
        <v>212</v>
      </c>
      <c r="J16" s="13" t="s">
        <v>213</v>
      </c>
      <c r="K16" s="14">
        <v>44287</v>
      </c>
      <c r="L16" s="14">
        <v>44377</v>
      </c>
      <c r="M16" s="13" t="s">
        <v>197</v>
      </c>
      <c r="N16" s="278">
        <v>1</v>
      </c>
      <c r="O16" s="208" t="s">
        <v>214</v>
      </c>
      <c r="P16" s="278">
        <v>100</v>
      </c>
      <c r="Q16" s="13" t="s">
        <v>215</v>
      </c>
      <c r="R16" s="12" t="s">
        <v>60</v>
      </c>
      <c r="S16" s="23" t="s">
        <v>99</v>
      </c>
      <c r="T16" s="13" t="s">
        <v>216</v>
      </c>
      <c r="U16" s="12" t="s">
        <v>61</v>
      </c>
      <c r="V16" s="24" t="s">
        <v>62</v>
      </c>
      <c r="W16" s="13" t="s">
        <v>217</v>
      </c>
      <c r="X16" s="12" t="s">
        <v>61</v>
      </c>
      <c r="Y16" s="21" t="s">
        <v>41</v>
      </c>
      <c r="Z16" s="13"/>
      <c r="AA16" s="12" t="s">
        <v>61</v>
      </c>
      <c r="AB16" s="21" t="s">
        <v>41</v>
      </c>
      <c r="AC16" s="13" t="s">
        <v>1417</v>
      </c>
      <c r="AD16" s="15"/>
      <c r="AE16" s="21" t="s">
        <v>41</v>
      </c>
      <c r="AF16" s="13"/>
      <c r="AG16" s="15"/>
      <c r="AH16" s="21" t="s">
        <v>41</v>
      </c>
      <c r="AI16" s="16">
        <v>44377</v>
      </c>
      <c r="AJ16" s="15"/>
      <c r="AK16" s="281">
        <f t="shared" si="0"/>
        <v>368</v>
      </c>
    </row>
    <row r="17" spans="1:37" ht="175" x14ac:dyDescent="0.35">
      <c r="A17" s="11">
        <v>265</v>
      </c>
      <c r="B17" s="11">
        <v>2020</v>
      </c>
      <c r="C17" s="191">
        <v>222</v>
      </c>
      <c r="D17" s="12" t="s">
        <v>120</v>
      </c>
      <c r="E17" s="191" t="s">
        <v>192</v>
      </c>
      <c r="F17" s="13" t="s">
        <v>193</v>
      </c>
      <c r="G17" s="13" t="s">
        <v>194</v>
      </c>
      <c r="H17" s="11">
        <v>5</v>
      </c>
      <c r="I17" s="13" t="s">
        <v>218</v>
      </c>
      <c r="J17" s="13" t="s">
        <v>219</v>
      </c>
      <c r="K17" s="14">
        <v>44136</v>
      </c>
      <c r="L17" s="14">
        <v>44346</v>
      </c>
      <c r="M17" s="13" t="s">
        <v>197</v>
      </c>
      <c r="N17" s="278">
        <v>1</v>
      </c>
      <c r="O17" s="208" t="s">
        <v>220</v>
      </c>
      <c r="P17" s="278">
        <v>100</v>
      </c>
      <c r="Q17" s="13" t="s">
        <v>215</v>
      </c>
      <c r="R17" s="12" t="s">
        <v>60</v>
      </c>
      <c r="S17" s="23" t="s">
        <v>99</v>
      </c>
      <c r="T17" s="13" t="s">
        <v>221</v>
      </c>
      <c r="U17" s="12" t="s">
        <v>61</v>
      </c>
      <c r="V17" s="24" t="s">
        <v>62</v>
      </c>
      <c r="W17" s="13" t="s">
        <v>222</v>
      </c>
      <c r="X17" s="12" t="s">
        <v>61</v>
      </c>
      <c r="Y17" s="24" t="s">
        <v>63</v>
      </c>
      <c r="Z17" s="13" t="s">
        <v>223</v>
      </c>
      <c r="AA17" s="12" t="s">
        <v>61</v>
      </c>
      <c r="AB17" s="21" t="s">
        <v>41</v>
      </c>
      <c r="AC17" s="13" t="s">
        <v>1417</v>
      </c>
      <c r="AD17" s="15"/>
      <c r="AE17" s="21" t="s">
        <v>41</v>
      </c>
      <c r="AF17" s="13"/>
      <c r="AG17" s="15"/>
      <c r="AH17" s="21" t="s">
        <v>41</v>
      </c>
      <c r="AI17" s="16">
        <v>44346</v>
      </c>
      <c r="AJ17" s="15"/>
      <c r="AK17" s="281">
        <f t="shared" si="0"/>
        <v>492</v>
      </c>
    </row>
    <row r="18" spans="1:37" ht="179" customHeight="1" x14ac:dyDescent="0.35">
      <c r="A18" s="11">
        <v>265</v>
      </c>
      <c r="B18" s="11">
        <v>2020</v>
      </c>
      <c r="C18" s="191">
        <v>222</v>
      </c>
      <c r="D18" s="12" t="s">
        <v>120</v>
      </c>
      <c r="E18" s="191" t="s">
        <v>224</v>
      </c>
      <c r="F18" s="13" t="s">
        <v>225</v>
      </c>
      <c r="G18" s="13" t="s">
        <v>226</v>
      </c>
      <c r="H18" s="11">
        <v>2</v>
      </c>
      <c r="I18" s="13" t="s">
        <v>227</v>
      </c>
      <c r="J18" s="13" t="s">
        <v>228</v>
      </c>
      <c r="K18" s="14">
        <v>44014</v>
      </c>
      <c r="L18" s="14">
        <v>44377</v>
      </c>
      <c r="M18" s="205" t="s">
        <v>229</v>
      </c>
      <c r="N18" s="278">
        <v>1</v>
      </c>
      <c r="O18" s="295" t="s">
        <v>1604</v>
      </c>
      <c r="P18" s="278">
        <v>100</v>
      </c>
      <c r="Q18" s="13" t="s">
        <v>230</v>
      </c>
      <c r="R18" s="12" t="s">
        <v>60</v>
      </c>
      <c r="S18" s="22" t="s">
        <v>36</v>
      </c>
      <c r="T18" s="13" t="s">
        <v>231</v>
      </c>
      <c r="U18" s="12" t="s">
        <v>61</v>
      </c>
      <c r="V18" s="22" t="s">
        <v>36</v>
      </c>
      <c r="W18" s="13" t="s">
        <v>232</v>
      </c>
      <c r="X18" s="12" t="s">
        <v>61</v>
      </c>
      <c r="Y18" s="21" t="s">
        <v>41</v>
      </c>
      <c r="Z18" s="13"/>
      <c r="AA18" s="12" t="s">
        <v>61</v>
      </c>
      <c r="AB18" s="21" t="s">
        <v>41</v>
      </c>
      <c r="AC18" s="13" t="s">
        <v>1417</v>
      </c>
      <c r="AD18" s="15"/>
      <c r="AE18" s="21" t="s">
        <v>41</v>
      </c>
      <c r="AF18" s="13"/>
      <c r="AG18" s="15"/>
      <c r="AH18" s="21" t="s">
        <v>41</v>
      </c>
      <c r="AI18" s="16">
        <v>44377</v>
      </c>
      <c r="AJ18" s="15"/>
      <c r="AK18" s="281">
        <f t="shared" si="0"/>
        <v>583</v>
      </c>
    </row>
    <row r="19" spans="1:37" ht="150" x14ac:dyDescent="0.35">
      <c r="A19" s="11">
        <v>265</v>
      </c>
      <c r="B19" s="11">
        <v>2020</v>
      </c>
      <c r="C19" s="191">
        <v>222</v>
      </c>
      <c r="D19" s="12" t="s">
        <v>120</v>
      </c>
      <c r="E19" s="191" t="s">
        <v>233</v>
      </c>
      <c r="F19" s="13" t="s">
        <v>234</v>
      </c>
      <c r="G19" s="13" t="s">
        <v>235</v>
      </c>
      <c r="H19" s="11">
        <v>1</v>
      </c>
      <c r="I19" s="13" t="s">
        <v>236</v>
      </c>
      <c r="J19" s="13" t="s">
        <v>237</v>
      </c>
      <c r="K19" s="14">
        <v>44014</v>
      </c>
      <c r="L19" s="14">
        <v>44377</v>
      </c>
      <c r="M19" s="13" t="s">
        <v>238</v>
      </c>
      <c r="N19" s="278">
        <v>1</v>
      </c>
      <c r="O19" s="208" t="s">
        <v>239</v>
      </c>
      <c r="P19" s="278">
        <v>100</v>
      </c>
      <c r="Q19" s="13" t="s">
        <v>240</v>
      </c>
      <c r="R19" s="12" t="s">
        <v>181</v>
      </c>
      <c r="S19" s="21" t="s">
        <v>70</v>
      </c>
      <c r="T19" s="13"/>
      <c r="U19" s="12" t="s">
        <v>181</v>
      </c>
      <c r="V19" s="21" t="s">
        <v>70</v>
      </c>
      <c r="W19" s="13" t="s">
        <v>53</v>
      </c>
      <c r="X19" s="12"/>
      <c r="Y19" s="21" t="s">
        <v>41</v>
      </c>
      <c r="Z19" s="13"/>
      <c r="AA19" s="12"/>
      <c r="AB19" s="21" t="s">
        <v>41</v>
      </c>
      <c r="AC19" s="13" t="s">
        <v>1417</v>
      </c>
      <c r="AD19" s="15"/>
      <c r="AE19" s="21" t="s">
        <v>41</v>
      </c>
      <c r="AF19" s="13"/>
      <c r="AG19" s="15"/>
      <c r="AH19" s="21" t="s">
        <v>41</v>
      </c>
      <c r="AI19" s="16">
        <v>44377</v>
      </c>
      <c r="AJ19" s="15"/>
      <c r="AK19" s="281">
        <f t="shared" si="0"/>
        <v>580</v>
      </c>
    </row>
    <row r="20" spans="1:37" ht="137.5" x14ac:dyDescent="0.35">
      <c r="A20" s="11">
        <v>265</v>
      </c>
      <c r="B20" s="11">
        <v>2020</v>
      </c>
      <c r="C20" s="191">
        <v>222</v>
      </c>
      <c r="D20" s="12" t="s">
        <v>120</v>
      </c>
      <c r="E20" s="191" t="s">
        <v>233</v>
      </c>
      <c r="F20" s="13" t="s">
        <v>234</v>
      </c>
      <c r="G20" s="13" t="s">
        <v>235</v>
      </c>
      <c r="H20" s="11">
        <v>2</v>
      </c>
      <c r="I20" s="13" t="s">
        <v>241</v>
      </c>
      <c r="J20" s="13" t="s">
        <v>242</v>
      </c>
      <c r="K20" s="14">
        <v>44014</v>
      </c>
      <c r="L20" s="14">
        <v>44377</v>
      </c>
      <c r="M20" s="13" t="s">
        <v>238</v>
      </c>
      <c r="N20" s="278">
        <v>1</v>
      </c>
      <c r="O20" s="208" t="s">
        <v>243</v>
      </c>
      <c r="P20" s="278">
        <v>100</v>
      </c>
      <c r="Q20" s="13" t="s">
        <v>244</v>
      </c>
      <c r="R20" s="12" t="s">
        <v>181</v>
      </c>
      <c r="S20" s="22" t="s">
        <v>36</v>
      </c>
      <c r="T20" s="13" t="s">
        <v>245</v>
      </c>
      <c r="U20" s="12" t="s">
        <v>183</v>
      </c>
      <c r="V20" s="21" t="s">
        <v>41</v>
      </c>
      <c r="W20" s="13" t="s">
        <v>53</v>
      </c>
      <c r="X20" s="12"/>
      <c r="Y20" s="21" t="s">
        <v>41</v>
      </c>
      <c r="Z20" s="13"/>
      <c r="AA20" s="12"/>
      <c r="AB20" s="21" t="s">
        <v>41</v>
      </c>
      <c r="AC20" s="13" t="s">
        <v>1417</v>
      </c>
      <c r="AD20" s="15"/>
      <c r="AE20" s="21" t="s">
        <v>41</v>
      </c>
      <c r="AF20" s="13"/>
      <c r="AG20" s="15"/>
      <c r="AH20" s="21" t="s">
        <v>41</v>
      </c>
      <c r="AI20" s="16">
        <v>44377</v>
      </c>
      <c r="AJ20" s="15"/>
      <c r="AK20" s="281">
        <f t="shared" si="0"/>
        <v>242</v>
      </c>
    </row>
    <row r="21" spans="1:37" ht="300" x14ac:dyDescent="0.35">
      <c r="A21" s="11">
        <v>265</v>
      </c>
      <c r="B21" s="11">
        <v>2020</v>
      </c>
      <c r="C21" s="191">
        <v>222</v>
      </c>
      <c r="D21" s="12" t="s">
        <v>120</v>
      </c>
      <c r="E21" s="191" t="s">
        <v>246</v>
      </c>
      <c r="F21" s="13" t="s">
        <v>247</v>
      </c>
      <c r="G21" s="13" t="s">
        <v>248</v>
      </c>
      <c r="H21" s="11">
        <v>1</v>
      </c>
      <c r="I21" s="13" t="s">
        <v>249</v>
      </c>
      <c r="J21" s="13" t="s">
        <v>250</v>
      </c>
      <c r="K21" s="14">
        <v>44105</v>
      </c>
      <c r="L21" s="14">
        <v>44378</v>
      </c>
      <c r="M21" s="13" t="s">
        <v>251</v>
      </c>
      <c r="N21" s="278">
        <v>1</v>
      </c>
      <c r="O21" s="208" t="s">
        <v>252</v>
      </c>
      <c r="P21" s="278">
        <v>100</v>
      </c>
      <c r="Q21" s="13" t="s">
        <v>253</v>
      </c>
      <c r="R21" s="12" t="s">
        <v>129</v>
      </c>
      <c r="S21" s="22" t="s">
        <v>36</v>
      </c>
      <c r="T21" s="13" t="s">
        <v>254</v>
      </c>
      <c r="U21" s="12" t="s">
        <v>131</v>
      </c>
      <c r="V21" s="22" t="s">
        <v>36</v>
      </c>
      <c r="W21" s="13" t="s">
        <v>255</v>
      </c>
      <c r="X21" s="12" t="s">
        <v>131</v>
      </c>
      <c r="Y21" s="21" t="s">
        <v>41</v>
      </c>
      <c r="Z21" s="13"/>
      <c r="AA21" s="12" t="s">
        <v>131</v>
      </c>
      <c r="AB21" s="21" t="s">
        <v>41</v>
      </c>
      <c r="AC21" s="13" t="s">
        <v>1417</v>
      </c>
      <c r="AD21" s="15"/>
      <c r="AE21" s="21" t="s">
        <v>41</v>
      </c>
      <c r="AF21" s="13"/>
      <c r="AG21" s="15"/>
      <c r="AH21" s="21" t="s">
        <v>41</v>
      </c>
      <c r="AI21" s="16">
        <v>44378</v>
      </c>
      <c r="AJ21" s="15"/>
      <c r="AK21" s="281">
        <f t="shared" si="0"/>
        <v>325</v>
      </c>
    </row>
    <row r="22" spans="1:37" ht="200" x14ac:dyDescent="0.35">
      <c r="A22" s="11">
        <v>265</v>
      </c>
      <c r="B22" s="11">
        <v>2020</v>
      </c>
      <c r="C22" s="191">
        <v>222</v>
      </c>
      <c r="D22" s="12" t="s">
        <v>120</v>
      </c>
      <c r="E22" s="191" t="s">
        <v>246</v>
      </c>
      <c r="F22" s="13" t="s">
        <v>256</v>
      </c>
      <c r="G22" s="13" t="s">
        <v>248</v>
      </c>
      <c r="H22" s="11">
        <v>2</v>
      </c>
      <c r="I22" s="13" t="s">
        <v>257</v>
      </c>
      <c r="J22" s="13" t="s">
        <v>258</v>
      </c>
      <c r="K22" s="14">
        <v>44105</v>
      </c>
      <c r="L22" s="14">
        <v>44378</v>
      </c>
      <c r="M22" s="13" t="s">
        <v>251</v>
      </c>
      <c r="N22" s="278">
        <v>1</v>
      </c>
      <c r="O22" s="208" t="s">
        <v>259</v>
      </c>
      <c r="P22" s="278">
        <v>100</v>
      </c>
      <c r="Q22" s="13" t="s">
        <v>260</v>
      </c>
      <c r="R22" s="12" t="s">
        <v>129</v>
      </c>
      <c r="S22" s="23" t="s">
        <v>99</v>
      </c>
      <c r="T22" s="13" t="s">
        <v>261</v>
      </c>
      <c r="U22" s="12" t="s">
        <v>131</v>
      </c>
      <c r="V22" s="22" t="s">
        <v>36</v>
      </c>
      <c r="W22" s="13" t="s">
        <v>262</v>
      </c>
      <c r="X22" s="12" t="s">
        <v>131</v>
      </c>
      <c r="Y22" s="21" t="s">
        <v>41</v>
      </c>
      <c r="Z22" s="13"/>
      <c r="AA22" s="12" t="s">
        <v>131</v>
      </c>
      <c r="AB22" s="21" t="s">
        <v>41</v>
      </c>
      <c r="AC22" s="13" t="s">
        <v>1417</v>
      </c>
      <c r="AD22" s="15"/>
      <c r="AE22" s="21" t="s">
        <v>41</v>
      </c>
      <c r="AF22" s="13"/>
      <c r="AG22" s="15"/>
      <c r="AH22" s="21" t="s">
        <v>41</v>
      </c>
      <c r="AI22" s="16">
        <v>44378</v>
      </c>
      <c r="AJ22" s="15"/>
      <c r="AK22" s="281">
        <f t="shared" si="0"/>
        <v>216</v>
      </c>
    </row>
    <row r="23" spans="1:37" ht="137.5" x14ac:dyDescent="0.35">
      <c r="A23" s="11">
        <v>265</v>
      </c>
      <c r="B23" s="11">
        <v>2020</v>
      </c>
      <c r="C23" s="191">
        <v>222</v>
      </c>
      <c r="D23" s="12" t="s">
        <v>120</v>
      </c>
      <c r="E23" s="191" t="s">
        <v>246</v>
      </c>
      <c r="F23" s="13" t="s">
        <v>263</v>
      </c>
      <c r="G23" s="13" t="s">
        <v>248</v>
      </c>
      <c r="H23" s="11">
        <v>3</v>
      </c>
      <c r="I23" s="13" t="s">
        <v>264</v>
      </c>
      <c r="J23" s="13" t="s">
        <v>265</v>
      </c>
      <c r="K23" s="14">
        <v>44105</v>
      </c>
      <c r="L23" s="14">
        <v>44378</v>
      </c>
      <c r="M23" s="13" t="s">
        <v>251</v>
      </c>
      <c r="N23" s="278">
        <v>1</v>
      </c>
      <c r="O23" s="208" t="s">
        <v>266</v>
      </c>
      <c r="P23" s="278">
        <v>100</v>
      </c>
      <c r="Q23" s="13" t="s">
        <v>267</v>
      </c>
      <c r="R23" s="12" t="s">
        <v>129</v>
      </c>
      <c r="S23" s="22" t="s">
        <v>36</v>
      </c>
      <c r="T23" s="13" t="s">
        <v>268</v>
      </c>
      <c r="U23" s="12" t="s">
        <v>131</v>
      </c>
      <c r="V23" s="24" t="s">
        <v>62</v>
      </c>
      <c r="W23" s="13" t="s">
        <v>269</v>
      </c>
      <c r="X23" s="12" t="s">
        <v>131</v>
      </c>
      <c r="Y23" s="21" t="s">
        <v>41</v>
      </c>
      <c r="Z23" s="13"/>
      <c r="AA23" s="12" t="s">
        <v>131</v>
      </c>
      <c r="AB23" s="21" t="s">
        <v>41</v>
      </c>
      <c r="AC23" s="13" t="s">
        <v>1417</v>
      </c>
      <c r="AD23" s="15"/>
      <c r="AE23" s="21" t="s">
        <v>41</v>
      </c>
      <c r="AF23" s="13"/>
      <c r="AG23" s="15"/>
      <c r="AH23" s="21" t="s">
        <v>41</v>
      </c>
      <c r="AI23" s="16">
        <v>44378</v>
      </c>
      <c r="AJ23" s="15"/>
      <c r="AK23" s="281">
        <f t="shared" si="0"/>
        <v>232</v>
      </c>
    </row>
    <row r="24" spans="1:37" ht="252.5" customHeight="1" x14ac:dyDescent="0.35">
      <c r="A24" s="11">
        <v>265</v>
      </c>
      <c r="B24" s="11">
        <v>2020</v>
      </c>
      <c r="C24" s="191">
        <v>222</v>
      </c>
      <c r="D24" s="12" t="s">
        <v>120</v>
      </c>
      <c r="E24" s="191" t="s">
        <v>270</v>
      </c>
      <c r="F24" s="13" t="s">
        <v>271</v>
      </c>
      <c r="G24" s="13" t="s">
        <v>272</v>
      </c>
      <c r="H24" s="11">
        <v>1</v>
      </c>
      <c r="I24" s="13" t="s">
        <v>273</v>
      </c>
      <c r="J24" s="13" t="s">
        <v>152</v>
      </c>
      <c r="K24" s="14">
        <v>44014</v>
      </c>
      <c r="L24" s="14">
        <v>44377</v>
      </c>
      <c r="M24" s="13" t="s">
        <v>153</v>
      </c>
      <c r="N24" s="191">
        <v>1</v>
      </c>
      <c r="O24" s="205" t="s">
        <v>1513</v>
      </c>
      <c r="P24" s="191">
        <v>100</v>
      </c>
      <c r="Q24" s="13" t="s">
        <v>274</v>
      </c>
      <c r="R24" s="12" t="s">
        <v>98</v>
      </c>
      <c r="S24" s="22" t="s">
        <v>36</v>
      </c>
      <c r="T24" s="13" t="s">
        <v>275</v>
      </c>
      <c r="U24" s="12" t="s">
        <v>98</v>
      </c>
      <c r="V24" s="22" t="s">
        <v>36</v>
      </c>
      <c r="W24" s="13" t="s">
        <v>276</v>
      </c>
      <c r="X24" s="12" t="s">
        <v>100</v>
      </c>
      <c r="Y24" s="24" t="s">
        <v>63</v>
      </c>
      <c r="Z24" s="13" t="s">
        <v>277</v>
      </c>
      <c r="AA24" s="12" t="s">
        <v>100</v>
      </c>
      <c r="AB24" s="24" t="s">
        <v>63</v>
      </c>
      <c r="AC24" s="205" t="s">
        <v>1340</v>
      </c>
      <c r="AD24" s="12" t="s">
        <v>158</v>
      </c>
      <c r="AE24" s="24" t="s">
        <v>63</v>
      </c>
      <c r="AF24" s="296" t="s">
        <v>1573</v>
      </c>
      <c r="AG24" s="273" t="s">
        <v>1442</v>
      </c>
      <c r="AH24" s="21" t="s">
        <v>41</v>
      </c>
      <c r="AI24" s="16">
        <v>44377</v>
      </c>
      <c r="AJ24" s="15"/>
      <c r="AK24" s="281">
        <f t="shared" si="0"/>
        <v>595</v>
      </c>
    </row>
    <row r="25" spans="1:37" ht="241.5" customHeight="1" x14ac:dyDescent="0.35">
      <c r="A25" s="11">
        <v>265</v>
      </c>
      <c r="B25" s="11">
        <v>2020</v>
      </c>
      <c r="C25" s="191">
        <v>222</v>
      </c>
      <c r="D25" s="12" t="s">
        <v>120</v>
      </c>
      <c r="E25" s="191" t="s">
        <v>278</v>
      </c>
      <c r="F25" s="13" t="s">
        <v>279</v>
      </c>
      <c r="G25" s="13" t="s">
        <v>280</v>
      </c>
      <c r="H25" s="11">
        <v>1</v>
      </c>
      <c r="I25" s="13" t="s">
        <v>281</v>
      </c>
      <c r="J25" s="13" t="s">
        <v>142</v>
      </c>
      <c r="K25" s="14">
        <v>44014</v>
      </c>
      <c r="L25" s="14">
        <v>44378</v>
      </c>
      <c r="M25" s="13" t="s">
        <v>282</v>
      </c>
      <c r="N25" s="278">
        <v>1</v>
      </c>
      <c r="O25" s="208" t="s">
        <v>1602</v>
      </c>
      <c r="P25" s="278">
        <v>94</v>
      </c>
      <c r="Q25" s="13" t="s">
        <v>283</v>
      </c>
      <c r="R25" s="12" t="s">
        <v>109</v>
      </c>
      <c r="S25" s="22" t="s">
        <v>36</v>
      </c>
      <c r="T25" s="13" t="s">
        <v>284</v>
      </c>
      <c r="U25" s="12" t="s">
        <v>285</v>
      </c>
      <c r="V25" s="22" t="s">
        <v>36</v>
      </c>
      <c r="W25" s="13" t="s">
        <v>286</v>
      </c>
      <c r="X25" s="12" t="s">
        <v>285</v>
      </c>
      <c r="Y25" s="24" t="s">
        <v>63</v>
      </c>
      <c r="Z25" s="13" t="s">
        <v>287</v>
      </c>
      <c r="AA25" s="12" t="s">
        <v>285</v>
      </c>
      <c r="AB25" s="24" t="s">
        <v>63</v>
      </c>
      <c r="AC25" s="13" t="s">
        <v>1313</v>
      </c>
      <c r="AD25" s="12" t="s">
        <v>285</v>
      </c>
      <c r="AE25" s="196" t="s">
        <v>1314</v>
      </c>
      <c r="AF25" s="13" t="s">
        <v>1597</v>
      </c>
      <c r="AG25" s="273" t="s">
        <v>109</v>
      </c>
      <c r="AH25" s="21" t="s">
        <v>1596</v>
      </c>
      <c r="AI25" s="16">
        <v>44378</v>
      </c>
      <c r="AJ25" s="15"/>
      <c r="AK25" s="281">
        <f t="shared" si="0"/>
        <v>417</v>
      </c>
    </row>
    <row r="26" spans="1:37" ht="362.5" x14ac:dyDescent="0.35">
      <c r="A26" s="11">
        <v>265</v>
      </c>
      <c r="B26" s="11">
        <v>2020</v>
      </c>
      <c r="C26" s="191">
        <v>222</v>
      </c>
      <c r="D26" s="12" t="s">
        <v>120</v>
      </c>
      <c r="E26" s="191" t="s">
        <v>278</v>
      </c>
      <c r="F26" s="13" t="s">
        <v>279</v>
      </c>
      <c r="G26" s="13" t="s">
        <v>280</v>
      </c>
      <c r="H26" s="11">
        <v>2</v>
      </c>
      <c r="I26" s="13" t="s">
        <v>288</v>
      </c>
      <c r="J26" s="13" t="s">
        <v>289</v>
      </c>
      <c r="K26" s="14">
        <v>44014</v>
      </c>
      <c r="L26" s="14">
        <v>44378</v>
      </c>
      <c r="M26" s="13" t="s">
        <v>290</v>
      </c>
      <c r="N26" s="278">
        <v>1</v>
      </c>
      <c r="O26" s="208" t="s">
        <v>1603</v>
      </c>
      <c r="P26" s="278">
        <v>100</v>
      </c>
      <c r="Q26" s="13" t="s">
        <v>291</v>
      </c>
      <c r="R26" s="12" t="s">
        <v>109</v>
      </c>
      <c r="S26" s="22" t="s">
        <v>36</v>
      </c>
      <c r="T26" s="13" t="s">
        <v>292</v>
      </c>
      <c r="U26" s="12" t="s">
        <v>285</v>
      </c>
      <c r="V26" s="24" t="s">
        <v>62</v>
      </c>
      <c r="W26" s="13" t="s">
        <v>293</v>
      </c>
      <c r="X26" s="12" t="s">
        <v>285</v>
      </c>
      <c r="Y26" s="24" t="s">
        <v>63</v>
      </c>
      <c r="Z26" s="13" t="s">
        <v>294</v>
      </c>
      <c r="AA26" s="12" t="s">
        <v>285</v>
      </c>
      <c r="AB26" s="24" t="s">
        <v>63</v>
      </c>
      <c r="AC26" s="13" t="s">
        <v>1315</v>
      </c>
      <c r="AD26" s="12" t="s">
        <v>285</v>
      </c>
      <c r="AE26" s="196" t="s">
        <v>1314</v>
      </c>
      <c r="AF26" s="13" t="s">
        <v>1491</v>
      </c>
      <c r="AG26" s="273" t="s">
        <v>109</v>
      </c>
      <c r="AH26" s="21" t="s">
        <v>41</v>
      </c>
      <c r="AI26" s="16">
        <v>44378</v>
      </c>
      <c r="AJ26" s="15"/>
      <c r="AK26" s="281">
        <f t="shared" si="0"/>
        <v>548</v>
      </c>
    </row>
    <row r="27" spans="1:37" ht="225" x14ac:dyDescent="0.35">
      <c r="A27" s="11">
        <v>265</v>
      </c>
      <c r="B27" s="11">
        <v>2020</v>
      </c>
      <c r="C27" s="191">
        <v>222</v>
      </c>
      <c r="D27" s="12" t="s">
        <v>120</v>
      </c>
      <c r="E27" s="191" t="s">
        <v>278</v>
      </c>
      <c r="F27" s="13" t="s">
        <v>279</v>
      </c>
      <c r="G27" s="13" t="s">
        <v>280</v>
      </c>
      <c r="H27" s="11">
        <v>3</v>
      </c>
      <c r="I27" s="13" t="s">
        <v>295</v>
      </c>
      <c r="J27" s="13" t="s">
        <v>289</v>
      </c>
      <c r="K27" s="14">
        <v>44014</v>
      </c>
      <c r="L27" s="14">
        <v>44378</v>
      </c>
      <c r="M27" s="13" t="s">
        <v>296</v>
      </c>
      <c r="N27" s="294">
        <v>1</v>
      </c>
      <c r="O27" s="295" t="s">
        <v>1608</v>
      </c>
      <c r="P27" s="294">
        <v>100</v>
      </c>
      <c r="Q27" s="13" t="s">
        <v>291</v>
      </c>
      <c r="R27" s="12" t="s">
        <v>109</v>
      </c>
      <c r="S27" s="22" t="s">
        <v>36</v>
      </c>
      <c r="T27" s="13" t="s">
        <v>297</v>
      </c>
      <c r="U27" s="12" t="s">
        <v>285</v>
      </c>
      <c r="V27" s="24" t="s">
        <v>62</v>
      </c>
      <c r="W27" s="13" t="s">
        <v>298</v>
      </c>
      <c r="X27" s="12" t="s">
        <v>285</v>
      </c>
      <c r="Y27" s="24" t="s">
        <v>63</v>
      </c>
      <c r="Z27" s="13" t="s">
        <v>299</v>
      </c>
      <c r="AA27" s="12" t="s">
        <v>285</v>
      </c>
      <c r="AB27" s="21" t="s">
        <v>41</v>
      </c>
      <c r="AC27" s="13" t="s">
        <v>1417</v>
      </c>
      <c r="AD27" s="15"/>
      <c r="AE27" s="21" t="s">
        <v>41</v>
      </c>
      <c r="AF27" s="13"/>
      <c r="AG27" s="15"/>
      <c r="AH27" s="21" t="s">
        <v>41</v>
      </c>
      <c r="AI27" s="16">
        <v>44378</v>
      </c>
      <c r="AJ27" s="15"/>
      <c r="AK27" s="281">
        <f t="shared" si="0"/>
        <v>598</v>
      </c>
    </row>
    <row r="28" spans="1:37" ht="184.5" customHeight="1" x14ac:dyDescent="0.35">
      <c r="A28" s="11">
        <v>265</v>
      </c>
      <c r="B28" s="11">
        <v>2020</v>
      </c>
      <c r="C28" s="191">
        <v>222</v>
      </c>
      <c r="D28" s="12" t="s">
        <v>120</v>
      </c>
      <c r="E28" s="191" t="s">
        <v>278</v>
      </c>
      <c r="F28" s="13" t="s">
        <v>279</v>
      </c>
      <c r="G28" s="13" t="s">
        <v>280</v>
      </c>
      <c r="H28" s="11">
        <v>4</v>
      </c>
      <c r="I28" s="13" t="s">
        <v>300</v>
      </c>
      <c r="J28" s="13" t="s">
        <v>289</v>
      </c>
      <c r="K28" s="14">
        <v>44014</v>
      </c>
      <c r="L28" s="14">
        <v>44378</v>
      </c>
      <c r="M28" s="13" t="s">
        <v>301</v>
      </c>
      <c r="N28" s="278">
        <v>1</v>
      </c>
      <c r="O28" s="208" t="s">
        <v>1448</v>
      </c>
      <c r="P28" s="278">
        <v>100</v>
      </c>
      <c r="Q28" s="13" t="s">
        <v>302</v>
      </c>
      <c r="R28" s="12" t="s">
        <v>109</v>
      </c>
      <c r="S28" s="22" t="s">
        <v>36</v>
      </c>
      <c r="T28" s="13" t="s">
        <v>303</v>
      </c>
      <c r="U28" s="12" t="s">
        <v>285</v>
      </c>
      <c r="V28" s="24" t="s">
        <v>62</v>
      </c>
      <c r="W28" s="13" t="s">
        <v>304</v>
      </c>
      <c r="X28" s="12" t="s">
        <v>285</v>
      </c>
      <c r="Y28" s="24" t="s">
        <v>63</v>
      </c>
      <c r="Z28" s="13" t="s">
        <v>305</v>
      </c>
      <c r="AA28" s="12" t="s">
        <v>285</v>
      </c>
      <c r="AB28" s="24" t="s">
        <v>63</v>
      </c>
      <c r="AC28" s="206" t="s">
        <v>1341</v>
      </c>
      <c r="AD28" s="12" t="s">
        <v>285</v>
      </c>
      <c r="AE28" s="196" t="s">
        <v>1314</v>
      </c>
      <c r="AF28" s="206" t="s">
        <v>1492</v>
      </c>
      <c r="AG28" s="273" t="s">
        <v>109</v>
      </c>
      <c r="AH28" s="21" t="s">
        <v>41</v>
      </c>
      <c r="AI28" s="16">
        <v>44378</v>
      </c>
      <c r="AJ28" s="15"/>
      <c r="AK28" s="281">
        <f t="shared" si="0"/>
        <v>580</v>
      </c>
    </row>
    <row r="29" spans="1:37" ht="287.5" x14ac:dyDescent="0.35">
      <c r="A29" s="11">
        <v>265</v>
      </c>
      <c r="B29" s="11">
        <v>2020</v>
      </c>
      <c r="C29" s="191">
        <v>222</v>
      </c>
      <c r="D29" s="12" t="s">
        <v>120</v>
      </c>
      <c r="E29" s="191" t="s">
        <v>278</v>
      </c>
      <c r="F29" s="13" t="s">
        <v>279</v>
      </c>
      <c r="G29" s="13" t="s">
        <v>306</v>
      </c>
      <c r="H29" s="11">
        <v>5</v>
      </c>
      <c r="I29" s="13" t="s">
        <v>307</v>
      </c>
      <c r="J29" s="13" t="s">
        <v>152</v>
      </c>
      <c r="K29" s="14">
        <v>44014</v>
      </c>
      <c r="L29" s="14">
        <v>44377</v>
      </c>
      <c r="M29" s="13" t="s">
        <v>308</v>
      </c>
      <c r="N29" s="191">
        <v>1</v>
      </c>
      <c r="O29" s="286" t="s">
        <v>1514</v>
      </c>
      <c r="P29" s="191">
        <v>100</v>
      </c>
      <c r="Q29" s="13" t="s">
        <v>309</v>
      </c>
      <c r="R29" s="12" t="s">
        <v>109</v>
      </c>
      <c r="S29" s="22" t="s">
        <v>36</v>
      </c>
      <c r="T29" s="13" t="s">
        <v>310</v>
      </c>
      <c r="U29" s="12" t="s">
        <v>285</v>
      </c>
      <c r="V29" s="22" t="s">
        <v>36</v>
      </c>
      <c r="W29" s="13" t="s">
        <v>311</v>
      </c>
      <c r="X29" s="12" t="s">
        <v>285</v>
      </c>
      <c r="Y29" s="24" t="s">
        <v>63</v>
      </c>
      <c r="Z29" s="13" t="s">
        <v>312</v>
      </c>
      <c r="AA29" s="12" t="s">
        <v>285</v>
      </c>
      <c r="AB29" s="24" t="s">
        <v>63</v>
      </c>
      <c r="AC29" s="13" t="s">
        <v>1342</v>
      </c>
      <c r="AD29" s="12" t="s">
        <v>285</v>
      </c>
      <c r="AE29" s="24" t="s">
        <v>63</v>
      </c>
      <c r="AF29" s="206" t="s">
        <v>1628</v>
      </c>
      <c r="AG29" s="273" t="s">
        <v>109</v>
      </c>
      <c r="AH29" s="21" t="s">
        <v>41</v>
      </c>
      <c r="AI29" s="16">
        <v>44377</v>
      </c>
      <c r="AJ29" s="15"/>
      <c r="AK29" s="281">
        <f t="shared" si="0"/>
        <v>584</v>
      </c>
    </row>
    <row r="30" spans="1:37" ht="233.5" customHeight="1" x14ac:dyDescent="0.35">
      <c r="A30" s="11">
        <v>265</v>
      </c>
      <c r="B30" s="11">
        <v>2020</v>
      </c>
      <c r="C30" s="191">
        <v>222</v>
      </c>
      <c r="D30" s="12" t="s">
        <v>120</v>
      </c>
      <c r="E30" s="191" t="s">
        <v>278</v>
      </c>
      <c r="F30" s="13" t="s">
        <v>279</v>
      </c>
      <c r="G30" s="13" t="s">
        <v>280</v>
      </c>
      <c r="H30" s="11">
        <v>6</v>
      </c>
      <c r="I30" s="13" t="s">
        <v>313</v>
      </c>
      <c r="J30" s="13" t="s">
        <v>289</v>
      </c>
      <c r="K30" s="14">
        <v>44014</v>
      </c>
      <c r="L30" s="14">
        <v>44378</v>
      </c>
      <c r="M30" s="13" t="s">
        <v>308</v>
      </c>
      <c r="N30" s="198">
        <v>0.8</v>
      </c>
      <c r="O30" s="205" t="s">
        <v>1515</v>
      </c>
      <c r="P30" s="198">
        <v>80</v>
      </c>
      <c r="Q30" s="13" t="s">
        <v>314</v>
      </c>
      <c r="R30" s="12" t="s">
        <v>109</v>
      </c>
      <c r="S30" s="23" t="s">
        <v>99</v>
      </c>
      <c r="T30" s="13" t="s">
        <v>315</v>
      </c>
      <c r="U30" s="12" t="s">
        <v>285</v>
      </c>
      <c r="V30" s="24" t="s">
        <v>62</v>
      </c>
      <c r="W30" s="13" t="s">
        <v>316</v>
      </c>
      <c r="X30" s="12" t="s">
        <v>285</v>
      </c>
      <c r="Y30" s="24" t="s">
        <v>63</v>
      </c>
      <c r="Z30" s="13" t="s">
        <v>317</v>
      </c>
      <c r="AA30" s="12" t="s">
        <v>285</v>
      </c>
      <c r="AB30" s="24" t="s">
        <v>63</v>
      </c>
      <c r="AC30" s="13" t="s">
        <v>1343</v>
      </c>
      <c r="AD30" s="12" t="s">
        <v>285</v>
      </c>
      <c r="AE30" s="24" t="s">
        <v>63</v>
      </c>
      <c r="AF30" s="206" t="s">
        <v>1515</v>
      </c>
      <c r="AG30" s="273" t="s">
        <v>109</v>
      </c>
      <c r="AH30" s="24" t="s">
        <v>63</v>
      </c>
      <c r="AI30" s="16">
        <v>44378</v>
      </c>
      <c r="AJ30" s="15"/>
      <c r="AK30" s="281">
        <f t="shared" si="0"/>
        <v>595</v>
      </c>
    </row>
    <row r="31" spans="1:37" ht="175" x14ac:dyDescent="0.35">
      <c r="A31" s="11">
        <v>265</v>
      </c>
      <c r="B31" s="11">
        <v>2020</v>
      </c>
      <c r="C31" s="191">
        <v>222</v>
      </c>
      <c r="D31" s="12" t="s">
        <v>120</v>
      </c>
      <c r="E31" s="191" t="s">
        <v>278</v>
      </c>
      <c r="F31" s="13" t="s">
        <v>279</v>
      </c>
      <c r="G31" s="13" t="s">
        <v>280</v>
      </c>
      <c r="H31" s="11">
        <v>7</v>
      </c>
      <c r="I31" s="13" t="s">
        <v>318</v>
      </c>
      <c r="J31" s="13" t="s">
        <v>289</v>
      </c>
      <c r="K31" s="14">
        <v>44014</v>
      </c>
      <c r="L31" s="14">
        <v>44378</v>
      </c>
      <c r="M31" s="13" t="s">
        <v>308</v>
      </c>
      <c r="N31" s="198">
        <v>0.8</v>
      </c>
      <c r="O31" s="205" t="s">
        <v>1515</v>
      </c>
      <c r="P31" s="198">
        <v>80</v>
      </c>
      <c r="Q31" s="13" t="s">
        <v>314</v>
      </c>
      <c r="R31" s="12" t="s">
        <v>109</v>
      </c>
      <c r="S31" s="23" t="s">
        <v>99</v>
      </c>
      <c r="T31" s="13" t="s">
        <v>315</v>
      </c>
      <c r="U31" s="12" t="s">
        <v>285</v>
      </c>
      <c r="V31" s="24" t="s">
        <v>62</v>
      </c>
      <c r="W31" s="13" t="s">
        <v>316</v>
      </c>
      <c r="X31" s="12" t="s">
        <v>285</v>
      </c>
      <c r="Y31" s="24" t="s">
        <v>63</v>
      </c>
      <c r="Z31" s="13" t="s">
        <v>319</v>
      </c>
      <c r="AA31" s="12" t="s">
        <v>285</v>
      </c>
      <c r="AB31" s="24" t="s">
        <v>63</v>
      </c>
      <c r="AC31" s="13" t="s">
        <v>1344</v>
      </c>
      <c r="AD31" s="12" t="s">
        <v>285</v>
      </c>
      <c r="AE31" s="24" t="s">
        <v>63</v>
      </c>
      <c r="AF31" s="206" t="s">
        <v>1559</v>
      </c>
      <c r="AG31" s="273" t="s">
        <v>109</v>
      </c>
      <c r="AH31" s="24" t="s">
        <v>63</v>
      </c>
      <c r="AI31" s="16">
        <v>44378</v>
      </c>
      <c r="AJ31" s="15"/>
      <c r="AK31" s="281">
        <f t="shared" si="0"/>
        <v>595</v>
      </c>
    </row>
    <row r="32" spans="1:37" ht="175" x14ac:dyDescent="0.35">
      <c r="A32" s="11">
        <v>265</v>
      </c>
      <c r="B32" s="11">
        <v>2020</v>
      </c>
      <c r="C32" s="191">
        <v>222</v>
      </c>
      <c r="D32" s="12" t="s">
        <v>120</v>
      </c>
      <c r="E32" s="191" t="s">
        <v>278</v>
      </c>
      <c r="F32" s="13" t="s">
        <v>279</v>
      </c>
      <c r="G32" s="13" t="s">
        <v>280</v>
      </c>
      <c r="H32" s="11">
        <v>8</v>
      </c>
      <c r="I32" s="13" t="s">
        <v>320</v>
      </c>
      <c r="J32" s="13" t="s">
        <v>289</v>
      </c>
      <c r="K32" s="14">
        <v>44014</v>
      </c>
      <c r="L32" s="14">
        <v>44378</v>
      </c>
      <c r="M32" s="13" t="s">
        <v>308</v>
      </c>
      <c r="N32" s="198">
        <v>0.8</v>
      </c>
      <c r="O32" s="205" t="s">
        <v>1515</v>
      </c>
      <c r="P32" s="198">
        <v>80</v>
      </c>
      <c r="Q32" s="13" t="s">
        <v>314</v>
      </c>
      <c r="R32" s="12" t="s">
        <v>109</v>
      </c>
      <c r="S32" s="23" t="s">
        <v>99</v>
      </c>
      <c r="T32" s="13" t="s">
        <v>315</v>
      </c>
      <c r="U32" s="12" t="s">
        <v>285</v>
      </c>
      <c r="V32" s="24" t="s">
        <v>62</v>
      </c>
      <c r="W32" s="13" t="s">
        <v>316</v>
      </c>
      <c r="X32" s="12" t="s">
        <v>285</v>
      </c>
      <c r="Y32" s="24" t="s">
        <v>63</v>
      </c>
      <c r="Z32" s="13" t="s">
        <v>321</v>
      </c>
      <c r="AA32" s="12" t="s">
        <v>285</v>
      </c>
      <c r="AB32" s="24" t="s">
        <v>63</v>
      </c>
      <c r="AC32" s="13" t="s">
        <v>1345</v>
      </c>
      <c r="AD32" s="12" t="s">
        <v>285</v>
      </c>
      <c r="AE32" s="24" t="s">
        <v>63</v>
      </c>
      <c r="AF32" s="206" t="s">
        <v>1559</v>
      </c>
      <c r="AG32" s="273" t="s">
        <v>109</v>
      </c>
      <c r="AH32" s="24" t="s">
        <v>63</v>
      </c>
      <c r="AI32" s="16">
        <v>44378</v>
      </c>
      <c r="AJ32" s="15"/>
      <c r="AK32" s="281">
        <f t="shared" si="0"/>
        <v>595</v>
      </c>
    </row>
    <row r="33" spans="1:37" ht="175" x14ac:dyDescent="0.35">
      <c r="A33" s="11">
        <v>265</v>
      </c>
      <c r="B33" s="11">
        <v>2020</v>
      </c>
      <c r="C33" s="191">
        <v>222</v>
      </c>
      <c r="D33" s="12" t="s">
        <v>120</v>
      </c>
      <c r="E33" s="191" t="s">
        <v>278</v>
      </c>
      <c r="F33" s="13" t="s">
        <v>279</v>
      </c>
      <c r="G33" s="13" t="s">
        <v>280</v>
      </c>
      <c r="H33" s="11">
        <v>9</v>
      </c>
      <c r="I33" s="13" t="s">
        <v>322</v>
      </c>
      <c r="J33" s="13" t="s">
        <v>289</v>
      </c>
      <c r="K33" s="14">
        <v>44014</v>
      </c>
      <c r="L33" s="14">
        <v>44378</v>
      </c>
      <c r="M33" s="13" t="s">
        <v>308</v>
      </c>
      <c r="N33" s="198">
        <v>0.8</v>
      </c>
      <c r="O33" s="205" t="s">
        <v>1515</v>
      </c>
      <c r="P33" s="198">
        <v>80</v>
      </c>
      <c r="Q33" s="13" t="s">
        <v>314</v>
      </c>
      <c r="R33" s="12" t="s">
        <v>109</v>
      </c>
      <c r="S33" s="23" t="s">
        <v>99</v>
      </c>
      <c r="T33" s="13" t="s">
        <v>315</v>
      </c>
      <c r="U33" s="12" t="s">
        <v>285</v>
      </c>
      <c r="V33" s="24" t="s">
        <v>62</v>
      </c>
      <c r="W33" s="13" t="s">
        <v>316</v>
      </c>
      <c r="X33" s="12" t="s">
        <v>285</v>
      </c>
      <c r="Y33" s="24" t="s">
        <v>63</v>
      </c>
      <c r="Z33" s="13" t="s">
        <v>321</v>
      </c>
      <c r="AA33" s="12" t="s">
        <v>285</v>
      </c>
      <c r="AB33" s="24" t="s">
        <v>63</v>
      </c>
      <c r="AC33" s="13" t="s">
        <v>1346</v>
      </c>
      <c r="AD33" s="12" t="s">
        <v>285</v>
      </c>
      <c r="AE33" s="24" t="s">
        <v>63</v>
      </c>
      <c r="AF33" s="206" t="s">
        <v>1559</v>
      </c>
      <c r="AG33" s="273" t="s">
        <v>109</v>
      </c>
      <c r="AH33" s="24" t="s">
        <v>63</v>
      </c>
      <c r="AI33" s="16">
        <v>44378</v>
      </c>
      <c r="AJ33" s="15"/>
      <c r="AK33" s="281">
        <f t="shared" si="0"/>
        <v>595</v>
      </c>
    </row>
    <row r="34" spans="1:37" ht="175" x14ac:dyDescent="0.35">
      <c r="A34" s="11">
        <v>265</v>
      </c>
      <c r="B34" s="11">
        <v>2020</v>
      </c>
      <c r="C34" s="191">
        <v>222</v>
      </c>
      <c r="D34" s="12" t="s">
        <v>120</v>
      </c>
      <c r="E34" s="191" t="s">
        <v>278</v>
      </c>
      <c r="F34" s="13" t="s">
        <v>279</v>
      </c>
      <c r="G34" s="13" t="s">
        <v>280</v>
      </c>
      <c r="H34" s="11">
        <v>10</v>
      </c>
      <c r="I34" s="13" t="s">
        <v>323</v>
      </c>
      <c r="J34" s="13" t="s">
        <v>289</v>
      </c>
      <c r="K34" s="14">
        <v>44014</v>
      </c>
      <c r="L34" s="14">
        <v>44378</v>
      </c>
      <c r="M34" s="13" t="s">
        <v>324</v>
      </c>
      <c r="N34" s="198">
        <v>0.9</v>
      </c>
      <c r="O34" s="205" t="s">
        <v>1516</v>
      </c>
      <c r="P34" s="198">
        <v>90</v>
      </c>
      <c r="Q34" s="13" t="s">
        <v>314</v>
      </c>
      <c r="R34" s="12" t="s">
        <v>109</v>
      </c>
      <c r="S34" s="23" t="s">
        <v>99</v>
      </c>
      <c r="T34" s="13" t="s">
        <v>315</v>
      </c>
      <c r="U34" s="12" t="s">
        <v>285</v>
      </c>
      <c r="V34" s="24" t="s">
        <v>62</v>
      </c>
      <c r="W34" s="13" t="s">
        <v>316</v>
      </c>
      <c r="X34" s="12" t="s">
        <v>285</v>
      </c>
      <c r="Y34" s="24" t="s">
        <v>63</v>
      </c>
      <c r="Z34" s="13" t="s">
        <v>321</v>
      </c>
      <c r="AA34" s="12" t="s">
        <v>285</v>
      </c>
      <c r="AB34" s="24" t="s">
        <v>63</v>
      </c>
      <c r="AC34" s="13" t="s">
        <v>1347</v>
      </c>
      <c r="AD34" s="12" t="s">
        <v>285</v>
      </c>
      <c r="AE34" s="24" t="s">
        <v>63</v>
      </c>
      <c r="AF34" s="206" t="s">
        <v>1559</v>
      </c>
      <c r="AG34" s="273" t="s">
        <v>109</v>
      </c>
      <c r="AH34" s="24" t="s">
        <v>63</v>
      </c>
      <c r="AI34" s="16">
        <v>44378</v>
      </c>
      <c r="AJ34" s="15"/>
      <c r="AK34" s="281">
        <f t="shared" ref="AK34:AK65" si="1">LEN(O34)</f>
        <v>584</v>
      </c>
    </row>
    <row r="35" spans="1:37" ht="175" x14ac:dyDescent="0.35">
      <c r="A35" s="11">
        <v>265</v>
      </c>
      <c r="B35" s="11">
        <v>2020</v>
      </c>
      <c r="C35" s="191">
        <v>222</v>
      </c>
      <c r="D35" s="12" t="s">
        <v>120</v>
      </c>
      <c r="E35" s="191" t="s">
        <v>278</v>
      </c>
      <c r="F35" s="13" t="s">
        <v>279</v>
      </c>
      <c r="G35" s="13" t="s">
        <v>280</v>
      </c>
      <c r="H35" s="11">
        <v>11</v>
      </c>
      <c r="I35" s="13" t="s">
        <v>325</v>
      </c>
      <c r="J35" s="13" t="s">
        <v>289</v>
      </c>
      <c r="K35" s="14">
        <v>44014</v>
      </c>
      <c r="L35" s="14">
        <v>44378</v>
      </c>
      <c r="M35" s="13" t="s">
        <v>308</v>
      </c>
      <c r="N35" s="198">
        <v>0.8</v>
      </c>
      <c r="O35" s="205" t="s">
        <v>1515</v>
      </c>
      <c r="P35" s="198">
        <v>80</v>
      </c>
      <c r="Q35" s="13" t="s">
        <v>314</v>
      </c>
      <c r="R35" s="12" t="s">
        <v>109</v>
      </c>
      <c r="S35" s="23" t="s">
        <v>99</v>
      </c>
      <c r="T35" s="13" t="s">
        <v>315</v>
      </c>
      <c r="U35" s="12" t="s">
        <v>285</v>
      </c>
      <c r="V35" s="24" t="s">
        <v>62</v>
      </c>
      <c r="W35" s="13" t="s">
        <v>326</v>
      </c>
      <c r="X35" s="12" t="s">
        <v>285</v>
      </c>
      <c r="Y35" s="24" t="s">
        <v>63</v>
      </c>
      <c r="Z35" s="13" t="s">
        <v>327</v>
      </c>
      <c r="AA35" s="12" t="s">
        <v>285</v>
      </c>
      <c r="AB35" s="24" t="s">
        <v>63</v>
      </c>
      <c r="AC35" s="13" t="s">
        <v>1348</v>
      </c>
      <c r="AD35" s="12" t="s">
        <v>285</v>
      </c>
      <c r="AE35" s="24" t="s">
        <v>63</v>
      </c>
      <c r="AF35" s="206" t="s">
        <v>1559</v>
      </c>
      <c r="AG35" s="273" t="s">
        <v>109</v>
      </c>
      <c r="AH35" s="24" t="s">
        <v>63</v>
      </c>
      <c r="AI35" s="16">
        <v>44378</v>
      </c>
      <c r="AJ35" s="15"/>
      <c r="AK35" s="281">
        <f t="shared" si="1"/>
        <v>595</v>
      </c>
    </row>
    <row r="36" spans="1:37" ht="200" x14ac:dyDescent="0.35">
      <c r="A36" s="11">
        <v>265</v>
      </c>
      <c r="B36" s="11">
        <v>2020</v>
      </c>
      <c r="C36" s="191">
        <v>222</v>
      </c>
      <c r="D36" s="12" t="s">
        <v>120</v>
      </c>
      <c r="E36" s="191" t="s">
        <v>278</v>
      </c>
      <c r="F36" s="13" t="s">
        <v>279</v>
      </c>
      <c r="G36" s="13" t="s">
        <v>280</v>
      </c>
      <c r="H36" s="11">
        <v>12</v>
      </c>
      <c r="I36" s="13" t="s">
        <v>328</v>
      </c>
      <c r="J36" s="13" t="s">
        <v>289</v>
      </c>
      <c r="K36" s="14">
        <v>44014</v>
      </c>
      <c r="L36" s="14">
        <v>44378</v>
      </c>
      <c r="M36" s="13" t="s">
        <v>324</v>
      </c>
      <c r="N36" s="198">
        <v>0.9</v>
      </c>
      <c r="O36" s="205" t="s">
        <v>1517</v>
      </c>
      <c r="P36" s="198">
        <v>90</v>
      </c>
      <c r="Q36" s="13" t="s">
        <v>314</v>
      </c>
      <c r="R36" s="12" t="s">
        <v>109</v>
      </c>
      <c r="S36" s="23" t="s">
        <v>99</v>
      </c>
      <c r="T36" s="13" t="s">
        <v>315</v>
      </c>
      <c r="U36" s="12" t="s">
        <v>285</v>
      </c>
      <c r="V36" s="24" t="s">
        <v>62</v>
      </c>
      <c r="W36" s="13" t="s">
        <v>329</v>
      </c>
      <c r="X36" s="12" t="s">
        <v>285</v>
      </c>
      <c r="Y36" s="24" t="s">
        <v>63</v>
      </c>
      <c r="Z36" s="13" t="s">
        <v>321</v>
      </c>
      <c r="AA36" s="12" t="s">
        <v>285</v>
      </c>
      <c r="AB36" s="24" t="s">
        <v>63</v>
      </c>
      <c r="AC36" s="13" t="s">
        <v>1349</v>
      </c>
      <c r="AD36" s="12" t="s">
        <v>285</v>
      </c>
      <c r="AE36" s="24" t="s">
        <v>63</v>
      </c>
      <c r="AF36" s="206" t="s">
        <v>1559</v>
      </c>
      <c r="AG36" s="273" t="s">
        <v>109</v>
      </c>
      <c r="AH36" s="24" t="s">
        <v>63</v>
      </c>
      <c r="AI36" s="16">
        <v>44378</v>
      </c>
      <c r="AJ36" s="15"/>
      <c r="AK36" s="281">
        <f t="shared" si="1"/>
        <v>598</v>
      </c>
    </row>
    <row r="37" spans="1:37" ht="200" x14ac:dyDescent="0.35">
      <c r="A37" s="11">
        <v>265</v>
      </c>
      <c r="B37" s="11">
        <v>2020</v>
      </c>
      <c r="C37" s="191">
        <v>222</v>
      </c>
      <c r="D37" s="12" t="s">
        <v>120</v>
      </c>
      <c r="E37" s="191" t="s">
        <v>278</v>
      </c>
      <c r="F37" s="13" t="s">
        <v>279</v>
      </c>
      <c r="G37" s="13" t="s">
        <v>280</v>
      </c>
      <c r="H37" s="11">
        <v>13</v>
      </c>
      <c r="I37" s="13" t="s">
        <v>330</v>
      </c>
      <c r="J37" s="13" t="s">
        <v>142</v>
      </c>
      <c r="K37" s="14">
        <v>44014</v>
      </c>
      <c r="L37" s="14">
        <v>44378</v>
      </c>
      <c r="M37" s="13" t="s">
        <v>331</v>
      </c>
      <c r="N37" s="191">
        <v>1</v>
      </c>
      <c r="O37" s="208" t="s">
        <v>1512</v>
      </c>
      <c r="P37" s="191">
        <v>100</v>
      </c>
      <c r="Q37" s="13" t="s">
        <v>314</v>
      </c>
      <c r="R37" s="12" t="s">
        <v>109</v>
      </c>
      <c r="S37" s="23" t="s">
        <v>99</v>
      </c>
      <c r="T37" s="13" t="s">
        <v>332</v>
      </c>
      <c r="U37" s="12" t="s">
        <v>285</v>
      </c>
      <c r="V37" s="24" t="s">
        <v>62</v>
      </c>
      <c r="W37" s="13" t="s">
        <v>333</v>
      </c>
      <c r="X37" s="12" t="s">
        <v>285</v>
      </c>
      <c r="Y37" s="24" t="s">
        <v>63</v>
      </c>
      <c r="Z37" s="13" t="s">
        <v>334</v>
      </c>
      <c r="AA37" s="12" t="s">
        <v>285</v>
      </c>
      <c r="AB37" s="24" t="s">
        <v>63</v>
      </c>
      <c r="AC37" s="13" t="s">
        <v>1350</v>
      </c>
      <c r="AD37" s="12" t="s">
        <v>285</v>
      </c>
      <c r="AE37" s="24" t="s">
        <v>63</v>
      </c>
      <c r="AF37" s="206" t="s">
        <v>1560</v>
      </c>
      <c r="AG37" s="273" t="s">
        <v>109</v>
      </c>
      <c r="AH37" s="24" t="s">
        <v>63</v>
      </c>
      <c r="AI37" s="16">
        <v>44378</v>
      </c>
      <c r="AJ37" s="15"/>
      <c r="AK37" s="281">
        <f t="shared" si="1"/>
        <v>581</v>
      </c>
    </row>
    <row r="38" spans="1:37" ht="250" x14ac:dyDescent="0.35">
      <c r="A38" s="11">
        <v>265</v>
      </c>
      <c r="B38" s="11">
        <v>2020</v>
      </c>
      <c r="C38" s="191">
        <v>222</v>
      </c>
      <c r="D38" s="12" t="s">
        <v>120</v>
      </c>
      <c r="E38" s="191" t="s">
        <v>278</v>
      </c>
      <c r="F38" s="13" t="s">
        <v>279</v>
      </c>
      <c r="G38" s="13" t="s">
        <v>335</v>
      </c>
      <c r="H38" s="11">
        <v>14</v>
      </c>
      <c r="I38" s="13" t="s">
        <v>336</v>
      </c>
      <c r="J38" s="13" t="s">
        <v>337</v>
      </c>
      <c r="K38" s="14">
        <v>44014</v>
      </c>
      <c r="L38" s="14">
        <v>44377</v>
      </c>
      <c r="M38" s="13" t="s">
        <v>338</v>
      </c>
      <c r="N38" s="294">
        <v>0.8</v>
      </c>
      <c r="O38" s="207" t="s">
        <v>1582</v>
      </c>
      <c r="P38" s="298">
        <v>80</v>
      </c>
      <c r="Q38" s="13" t="s">
        <v>339</v>
      </c>
      <c r="R38" s="12" t="s">
        <v>109</v>
      </c>
      <c r="S38" s="23" t="s">
        <v>99</v>
      </c>
      <c r="T38" s="13" t="s">
        <v>315</v>
      </c>
      <c r="U38" s="12" t="s">
        <v>285</v>
      </c>
      <c r="V38" s="24" t="s">
        <v>62</v>
      </c>
      <c r="W38" s="13" t="s">
        <v>340</v>
      </c>
      <c r="X38" s="12" t="s">
        <v>285</v>
      </c>
      <c r="Y38" s="24" t="s">
        <v>63</v>
      </c>
      <c r="Z38" s="13" t="s">
        <v>341</v>
      </c>
      <c r="AA38" s="12" t="s">
        <v>285</v>
      </c>
      <c r="AB38" s="24" t="s">
        <v>63</v>
      </c>
      <c r="AC38" s="13" t="s">
        <v>1351</v>
      </c>
      <c r="AD38" s="12" t="s">
        <v>285</v>
      </c>
      <c r="AE38" s="24" t="s">
        <v>63</v>
      </c>
      <c r="AF38" s="13" t="s">
        <v>1493</v>
      </c>
      <c r="AG38" s="273" t="s">
        <v>109</v>
      </c>
      <c r="AH38" s="24" t="s">
        <v>63</v>
      </c>
      <c r="AI38" s="16">
        <v>44377</v>
      </c>
      <c r="AJ38" s="15"/>
      <c r="AK38" s="281">
        <f t="shared" si="1"/>
        <v>500</v>
      </c>
    </row>
    <row r="39" spans="1:37" ht="250" x14ac:dyDescent="0.35">
      <c r="A39" s="11">
        <v>265</v>
      </c>
      <c r="B39" s="11">
        <v>2020</v>
      </c>
      <c r="C39" s="191">
        <v>222</v>
      </c>
      <c r="D39" s="12" t="s">
        <v>120</v>
      </c>
      <c r="E39" s="191" t="s">
        <v>278</v>
      </c>
      <c r="F39" s="13" t="s">
        <v>279</v>
      </c>
      <c r="G39" s="13" t="s">
        <v>335</v>
      </c>
      <c r="H39" s="11">
        <v>15</v>
      </c>
      <c r="I39" s="13" t="s">
        <v>342</v>
      </c>
      <c r="J39" s="13" t="s">
        <v>343</v>
      </c>
      <c r="K39" s="14">
        <v>44014</v>
      </c>
      <c r="L39" s="14">
        <v>44377</v>
      </c>
      <c r="M39" s="13" t="s">
        <v>338</v>
      </c>
      <c r="N39" s="294">
        <v>0.5</v>
      </c>
      <c r="O39" s="207" t="s">
        <v>1497</v>
      </c>
      <c r="P39" s="294">
        <v>50</v>
      </c>
      <c r="Q39" s="13" t="s">
        <v>344</v>
      </c>
      <c r="R39" s="12" t="s">
        <v>109</v>
      </c>
      <c r="S39" s="22" t="s">
        <v>36</v>
      </c>
      <c r="T39" s="13" t="s">
        <v>345</v>
      </c>
      <c r="U39" s="12" t="s">
        <v>285</v>
      </c>
      <c r="V39" s="24" t="s">
        <v>62</v>
      </c>
      <c r="W39" s="13" t="s">
        <v>346</v>
      </c>
      <c r="X39" s="12" t="s">
        <v>285</v>
      </c>
      <c r="Y39" s="24" t="s">
        <v>63</v>
      </c>
      <c r="Z39" s="13" t="s">
        <v>347</v>
      </c>
      <c r="AA39" s="12" t="s">
        <v>285</v>
      </c>
      <c r="AB39" s="24" t="s">
        <v>63</v>
      </c>
      <c r="AC39" s="13" t="s">
        <v>1352</v>
      </c>
      <c r="AD39" s="12" t="s">
        <v>285</v>
      </c>
      <c r="AE39" s="24" t="s">
        <v>63</v>
      </c>
      <c r="AF39" s="13" t="s">
        <v>1493</v>
      </c>
      <c r="AG39" s="273" t="s">
        <v>109</v>
      </c>
      <c r="AH39" s="24" t="s">
        <v>63</v>
      </c>
      <c r="AI39" s="16">
        <v>44377</v>
      </c>
      <c r="AJ39" s="15"/>
      <c r="AK39" s="281">
        <f t="shared" si="1"/>
        <v>551</v>
      </c>
    </row>
    <row r="40" spans="1:37" ht="359.5" customHeight="1" x14ac:dyDescent="0.35">
      <c r="A40" s="11">
        <v>265</v>
      </c>
      <c r="B40" s="11">
        <v>2020</v>
      </c>
      <c r="C40" s="191">
        <v>222</v>
      </c>
      <c r="D40" s="12" t="s">
        <v>120</v>
      </c>
      <c r="E40" s="191" t="s">
        <v>348</v>
      </c>
      <c r="F40" s="13" t="s">
        <v>349</v>
      </c>
      <c r="G40" s="13" t="s">
        <v>350</v>
      </c>
      <c r="H40" s="11">
        <v>1</v>
      </c>
      <c r="I40" s="13" t="s">
        <v>351</v>
      </c>
      <c r="J40" s="13" t="s">
        <v>289</v>
      </c>
      <c r="K40" s="14">
        <v>44014</v>
      </c>
      <c r="L40" s="14">
        <v>44378</v>
      </c>
      <c r="M40" s="13" t="s">
        <v>352</v>
      </c>
      <c r="N40" s="278">
        <v>1</v>
      </c>
      <c r="O40" s="208" t="s">
        <v>1449</v>
      </c>
      <c r="P40" s="278">
        <v>100</v>
      </c>
      <c r="Q40" s="13" t="s">
        <v>353</v>
      </c>
      <c r="R40" s="12" t="s">
        <v>354</v>
      </c>
      <c r="S40" s="22" t="s">
        <v>36</v>
      </c>
      <c r="T40" s="13" t="s">
        <v>355</v>
      </c>
      <c r="U40" s="12" t="s">
        <v>131</v>
      </c>
      <c r="V40" s="24" t="s">
        <v>62</v>
      </c>
      <c r="W40" s="13" t="s">
        <v>356</v>
      </c>
      <c r="X40" s="12" t="s">
        <v>131</v>
      </c>
      <c r="Y40" s="24" t="s">
        <v>63</v>
      </c>
      <c r="Z40" s="13" t="s">
        <v>357</v>
      </c>
      <c r="AA40" s="12" t="s">
        <v>131</v>
      </c>
      <c r="AB40" s="24" t="s">
        <v>63</v>
      </c>
      <c r="AC40" s="13" t="s">
        <v>1353</v>
      </c>
      <c r="AD40" s="12" t="s">
        <v>131</v>
      </c>
      <c r="AE40" s="24" t="s">
        <v>63</v>
      </c>
      <c r="AF40" s="13" t="s">
        <v>1510</v>
      </c>
      <c r="AG40" s="273" t="s">
        <v>111</v>
      </c>
      <c r="AH40" s="24" t="s">
        <v>63</v>
      </c>
      <c r="AI40" s="16">
        <v>44378</v>
      </c>
      <c r="AJ40" s="15"/>
      <c r="AK40" s="281">
        <f t="shared" si="1"/>
        <v>285</v>
      </c>
    </row>
    <row r="41" spans="1:37" ht="258" customHeight="1" x14ac:dyDescent="0.35">
      <c r="A41" s="11">
        <v>265</v>
      </c>
      <c r="B41" s="11">
        <v>2020</v>
      </c>
      <c r="C41" s="191">
        <v>222</v>
      </c>
      <c r="D41" s="12" t="s">
        <v>120</v>
      </c>
      <c r="E41" s="191" t="s">
        <v>348</v>
      </c>
      <c r="F41" s="13" t="s">
        <v>349</v>
      </c>
      <c r="G41" s="13" t="s">
        <v>358</v>
      </c>
      <c r="H41" s="11">
        <v>2</v>
      </c>
      <c r="I41" s="13" t="s">
        <v>359</v>
      </c>
      <c r="J41" s="13" t="s">
        <v>360</v>
      </c>
      <c r="K41" s="14">
        <v>44014</v>
      </c>
      <c r="L41" s="14">
        <v>44378</v>
      </c>
      <c r="M41" s="13" t="s">
        <v>361</v>
      </c>
      <c r="N41" s="191">
        <v>0.82299999999999995</v>
      </c>
      <c r="O41" s="208" t="s">
        <v>1518</v>
      </c>
      <c r="P41" s="191">
        <v>82.3</v>
      </c>
      <c r="Q41" s="13" t="s">
        <v>362</v>
      </c>
      <c r="R41" s="12" t="s">
        <v>354</v>
      </c>
      <c r="S41" s="22" t="s">
        <v>36</v>
      </c>
      <c r="T41" s="13" t="s">
        <v>363</v>
      </c>
      <c r="U41" s="12" t="s">
        <v>131</v>
      </c>
      <c r="V41" s="24" t="s">
        <v>62</v>
      </c>
      <c r="W41" s="13" t="s">
        <v>364</v>
      </c>
      <c r="X41" s="12" t="s">
        <v>131</v>
      </c>
      <c r="Y41" s="24" t="s">
        <v>63</v>
      </c>
      <c r="Z41" s="13" t="s">
        <v>357</v>
      </c>
      <c r="AA41" s="12" t="s">
        <v>131</v>
      </c>
      <c r="AB41" s="24" t="s">
        <v>63</v>
      </c>
      <c r="AC41" s="13" t="s">
        <v>1354</v>
      </c>
      <c r="AD41" s="12" t="s">
        <v>131</v>
      </c>
      <c r="AE41" s="24" t="s">
        <v>63</v>
      </c>
      <c r="AF41" s="13" t="s">
        <v>1607</v>
      </c>
      <c r="AG41" s="273" t="s">
        <v>60</v>
      </c>
      <c r="AH41" s="24" t="s">
        <v>63</v>
      </c>
      <c r="AI41" s="16">
        <v>44378</v>
      </c>
      <c r="AJ41" s="15"/>
      <c r="AK41" s="281">
        <f t="shared" si="1"/>
        <v>574</v>
      </c>
    </row>
    <row r="42" spans="1:37" ht="400" x14ac:dyDescent="0.35">
      <c r="A42" s="11">
        <v>265</v>
      </c>
      <c r="B42" s="11">
        <v>2020</v>
      </c>
      <c r="C42" s="191">
        <v>222</v>
      </c>
      <c r="D42" s="12" t="s">
        <v>120</v>
      </c>
      <c r="E42" s="191" t="s">
        <v>365</v>
      </c>
      <c r="F42" s="13" t="s">
        <v>366</v>
      </c>
      <c r="G42" s="13" t="s">
        <v>367</v>
      </c>
      <c r="H42" s="11">
        <v>1</v>
      </c>
      <c r="I42" s="13" t="s">
        <v>368</v>
      </c>
      <c r="J42" s="13" t="s">
        <v>142</v>
      </c>
      <c r="K42" s="14">
        <v>44014</v>
      </c>
      <c r="L42" s="14">
        <v>44378</v>
      </c>
      <c r="M42" s="13" t="s">
        <v>369</v>
      </c>
      <c r="N42" s="278">
        <v>1</v>
      </c>
      <c r="O42" s="208" t="s">
        <v>1450</v>
      </c>
      <c r="P42" s="278">
        <v>100</v>
      </c>
      <c r="Q42" s="13" t="s">
        <v>370</v>
      </c>
      <c r="R42" s="12" t="s">
        <v>354</v>
      </c>
      <c r="S42" s="22" t="s">
        <v>36</v>
      </c>
      <c r="T42" s="13" t="s">
        <v>371</v>
      </c>
      <c r="U42" s="12" t="s">
        <v>131</v>
      </c>
      <c r="V42" s="24" t="s">
        <v>62</v>
      </c>
      <c r="W42" s="13" t="s">
        <v>372</v>
      </c>
      <c r="X42" s="12" t="s">
        <v>131</v>
      </c>
      <c r="Y42" s="24" t="s">
        <v>63</v>
      </c>
      <c r="Z42" s="13" t="s">
        <v>373</v>
      </c>
      <c r="AA42" s="12" t="s">
        <v>131</v>
      </c>
      <c r="AB42" s="24" t="s">
        <v>63</v>
      </c>
      <c r="AC42" s="13" t="s">
        <v>1355</v>
      </c>
      <c r="AD42" s="12" t="s">
        <v>131</v>
      </c>
      <c r="AE42" s="24" t="s">
        <v>63</v>
      </c>
      <c r="AF42" s="205" t="s">
        <v>1633</v>
      </c>
      <c r="AG42" s="273" t="s">
        <v>111</v>
      </c>
      <c r="AH42" s="21" t="s">
        <v>41</v>
      </c>
      <c r="AI42" s="16">
        <v>44378</v>
      </c>
      <c r="AJ42" s="15"/>
      <c r="AK42" s="281">
        <f t="shared" si="1"/>
        <v>118</v>
      </c>
    </row>
    <row r="43" spans="1:37" ht="200" x14ac:dyDescent="0.35">
      <c r="A43" s="11">
        <v>265</v>
      </c>
      <c r="B43" s="11">
        <v>2020</v>
      </c>
      <c r="C43" s="191">
        <v>222</v>
      </c>
      <c r="D43" s="12" t="s">
        <v>120</v>
      </c>
      <c r="E43" s="191" t="s">
        <v>365</v>
      </c>
      <c r="F43" s="13" t="s">
        <v>366</v>
      </c>
      <c r="G43" s="13" t="s">
        <v>374</v>
      </c>
      <c r="H43" s="11">
        <v>2</v>
      </c>
      <c r="I43" s="13" t="s">
        <v>359</v>
      </c>
      <c r="J43" s="13" t="s">
        <v>360</v>
      </c>
      <c r="K43" s="14">
        <v>44014</v>
      </c>
      <c r="L43" s="14">
        <v>44378</v>
      </c>
      <c r="M43" s="13" t="s">
        <v>361</v>
      </c>
      <c r="N43" s="278">
        <v>0.6</v>
      </c>
      <c r="O43" s="208" t="s">
        <v>375</v>
      </c>
      <c r="P43" s="278">
        <v>60</v>
      </c>
      <c r="Q43" s="13" t="s">
        <v>376</v>
      </c>
      <c r="R43" s="12" t="s">
        <v>354</v>
      </c>
      <c r="S43" s="22" t="s">
        <v>36</v>
      </c>
      <c r="T43" s="13" t="s">
        <v>377</v>
      </c>
      <c r="U43" s="12" t="s">
        <v>131</v>
      </c>
      <c r="V43" s="22" t="s">
        <v>36</v>
      </c>
      <c r="W43" s="13" t="s">
        <v>378</v>
      </c>
      <c r="X43" s="12" t="s">
        <v>131</v>
      </c>
      <c r="Y43" s="21" t="s">
        <v>41</v>
      </c>
      <c r="Z43" s="13"/>
      <c r="AA43" s="12" t="s">
        <v>131</v>
      </c>
      <c r="AB43" s="21" t="s">
        <v>41</v>
      </c>
      <c r="AC43" s="13" t="s">
        <v>1417</v>
      </c>
      <c r="AD43" s="15"/>
      <c r="AE43" s="21" t="s">
        <v>41</v>
      </c>
      <c r="AF43" s="13"/>
      <c r="AG43" s="15"/>
      <c r="AH43" s="21" t="s">
        <v>41</v>
      </c>
      <c r="AI43" s="16">
        <v>44378</v>
      </c>
      <c r="AJ43" s="15"/>
      <c r="AK43" s="281">
        <f t="shared" si="1"/>
        <v>518</v>
      </c>
    </row>
    <row r="44" spans="1:37" ht="200" x14ac:dyDescent="0.35">
      <c r="A44" s="11">
        <v>265</v>
      </c>
      <c r="B44" s="11">
        <v>2020</v>
      </c>
      <c r="C44" s="191">
        <v>222</v>
      </c>
      <c r="D44" s="12" t="s">
        <v>120</v>
      </c>
      <c r="E44" s="191" t="s">
        <v>379</v>
      </c>
      <c r="F44" s="13" t="s">
        <v>380</v>
      </c>
      <c r="G44" s="13" t="s">
        <v>381</v>
      </c>
      <c r="H44" s="11">
        <v>1</v>
      </c>
      <c r="I44" s="13" t="s">
        <v>359</v>
      </c>
      <c r="J44" s="13" t="s">
        <v>360</v>
      </c>
      <c r="K44" s="14">
        <v>44014</v>
      </c>
      <c r="L44" s="14">
        <v>44378</v>
      </c>
      <c r="M44" s="13" t="s">
        <v>361</v>
      </c>
      <c r="N44" s="278">
        <v>0.6</v>
      </c>
      <c r="O44" s="208" t="s">
        <v>375</v>
      </c>
      <c r="P44" s="278">
        <v>60</v>
      </c>
      <c r="Q44" s="13" t="s">
        <v>382</v>
      </c>
      <c r="R44" s="12" t="s">
        <v>354</v>
      </c>
      <c r="S44" s="22" t="s">
        <v>36</v>
      </c>
      <c r="T44" s="13" t="s">
        <v>363</v>
      </c>
      <c r="U44" s="12" t="s">
        <v>131</v>
      </c>
      <c r="V44" s="24" t="s">
        <v>62</v>
      </c>
      <c r="W44" s="13" t="s">
        <v>378</v>
      </c>
      <c r="X44" s="12" t="s">
        <v>131</v>
      </c>
      <c r="Y44" s="21" t="s">
        <v>41</v>
      </c>
      <c r="Z44" s="13"/>
      <c r="AA44" s="12" t="s">
        <v>131</v>
      </c>
      <c r="AB44" s="21" t="s">
        <v>41</v>
      </c>
      <c r="AC44" s="13" t="s">
        <v>1417</v>
      </c>
      <c r="AD44" s="15"/>
      <c r="AE44" s="21" t="s">
        <v>41</v>
      </c>
      <c r="AF44" s="13"/>
      <c r="AG44" s="15"/>
      <c r="AH44" s="21" t="s">
        <v>41</v>
      </c>
      <c r="AI44" s="16">
        <v>44378</v>
      </c>
      <c r="AJ44" s="15"/>
      <c r="AK44" s="281">
        <f t="shared" si="1"/>
        <v>518</v>
      </c>
    </row>
    <row r="45" spans="1:37" ht="169.5" customHeight="1" x14ac:dyDescent="0.35">
      <c r="A45" s="11">
        <v>265</v>
      </c>
      <c r="B45" s="11">
        <v>2020</v>
      </c>
      <c r="C45" s="191">
        <v>222</v>
      </c>
      <c r="D45" s="12" t="s">
        <v>120</v>
      </c>
      <c r="E45" s="191" t="s">
        <v>383</v>
      </c>
      <c r="F45" s="13" t="s">
        <v>384</v>
      </c>
      <c r="G45" s="13" t="s">
        <v>385</v>
      </c>
      <c r="H45" s="11">
        <v>1</v>
      </c>
      <c r="I45" s="13" t="s">
        <v>386</v>
      </c>
      <c r="J45" s="13" t="s">
        <v>289</v>
      </c>
      <c r="K45" s="14">
        <v>44014</v>
      </c>
      <c r="L45" s="14">
        <v>44378</v>
      </c>
      <c r="M45" s="13" t="s">
        <v>352</v>
      </c>
      <c r="N45" s="278">
        <v>1</v>
      </c>
      <c r="O45" s="208" t="s">
        <v>1451</v>
      </c>
      <c r="P45" s="278">
        <v>100</v>
      </c>
      <c r="Q45" s="13" t="s">
        <v>387</v>
      </c>
      <c r="R45" s="12" t="s">
        <v>354</v>
      </c>
      <c r="S45" s="22" t="s">
        <v>36</v>
      </c>
      <c r="T45" s="13" t="s">
        <v>388</v>
      </c>
      <c r="U45" s="12" t="s">
        <v>389</v>
      </c>
      <c r="V45" s="24" t="s">
        <v>62</v>
      </c>
      <c r="W45" s="13" t="s">
        <v>390</v>
      </c>
      <c r="X45" s="12" t="s">
        <v>391</v>
      </c>
      <c r="Y45" s="24" t="s">
        <v>63</v>
      </c>
      <c r="Z45" s="13" t="s">
        <v>392</v>
      </c>
      <c r="AA45" s="12" t="s">
        <v>391</v>
      </c>
      <c r="AB45" s="24" t="s">
        <v>63</v>
      </c>
      <c r="AC45" s="208" t="s">
        <v>1356</v>
      </c>
      <c r="AD45" s="12" t="s">
        <v>391</v>
      </c>
      <c r="AE45" s="24" t="s">
        <v>63</v>
      </c>
      <c r="AF45" s="207" t="s">
        <v>1472</v>
      </c>
      <c r="AG45" s="273" t="s">
        <v>391</v>
      </c>
      <c r="AH45" s="24" t="s">
        <v>63</v>
      </c>
      <c r="AI45" s="16">
        <v>44378</v>
      </c>
      <c r="AJ45" s="15"/>
      <c r="AK45" s="281">
        <f t="shared" si="1"/>
        <v>180</v>
      </c>
    </row>
    <row r="46" spans="1:37" ht="100" x14ac:dyDescent="0.35">
      <c r="A46" s="11">
        <v>265</v>
      </c>
      <c r="B46" s="11">
        <v>2020</v>
      </c>
      <c r="C46" s="191">
        <v>222</v>
      </c>
      <c r="D46" s="12" t="s">
        <v>120</v>
      </c>
      <c r="E46" s="191" t="s">
        <v>383</v>
      </c>
      <c r="F46" s="13" t="s">
        <v>384</v>
      </c>
      <c r="G46" s="13" t="s">
        <v>393</v>
      </c>
      <c r="H46" s="11">
        <v>2</v>
      </c>
      <c r="I46" s="13" t="s">
        <v>394</v>
      </c>
      <c r="J46" s="13" t="s">
        <v>395</v>
      </c>
      <c r="K46" s="14">
        <v>44014</v>
      </c>
      <c r="L46" s="14">
        <v>44377</v>
      </c>
      <c r="M46" s="13" t="s">
        <v>361</v>
      </c>
      <c r="N46" s="278">
        <v>1</v>
      </c>
      <c r="O46" s="208" t="s">
        <v>396</v>
      </c>
      <c r="P46" s="278">
        <v>100</v>
      </c>
      <c r="Q46" s="13" t="s">
        <v>397</v>
      </c>
      <c r="R46" s="12" t="s">
        <v>354</v>
      </c>
      <c r="S46" s="22" t="s">
        <v>36</v>
      </c>
      <c r="T46" s="13" t="s">
        <v>398</v>
      </c>
      <c r="U46" s="12" t="s">
        <v>389</v>
      </c>
      <c r="V46" s="21" t="s">
        <v>41</v>
      </c>
      <c r="W46" s="13" t="s">
        <v>53</v>
      </c>
      <c r="X46" s="12"/>
      <c r="Y46" s="21" t="s">
        <v>41</v>
      </c>
      <c r="Z46" s="13"/>
      <c r="AA46" s="12"/>
      <c r="AB46" s="21" t="s">
        <v>41</v>
      </c>
      <c r="AC46" s="13" t="s">
        <v>1417</v>
      </c>
      <c r="AD46" s="15"/>
      <c r="AE46" s="21" t="s">
        <v>41</v>
      </c>
      <c r="AF46" s="13"/>
      <c r="AG46" s="15"/>
      <c r="AH46" s="21" t="s">
        <v>41</v>
      </c>
      <c r="AI46" s="16">
        <v>44377</v>
      </c>
      <c r="AJ46" s="15"/>
      <c r="AK46" s="281">
        <f t="shared" si="1"/>
        <v>230</v>
      </c>
    </row>
    <row r="47" spans="1:37" ht="409.5" x14ac:dyDescent="0.35">
      <c r="A47" s="11">
        <v>265</v>
      </c>
      <c r="B47" s="11">
        <v>2020</v>
      </c>
      <c r="C47" s="191">
        <v>222</v>
      </c>
      <c r="D47" s="12" t="s">
        <v>402</v>
      </c>
      <c r="E47" s="191" t="s">
        <v>403</v>
      </c>
      <c r="F47" s="13" t="s">
        <v>404</v>
      </c>
      <c r="G47" s="13" t="s">
        <v>405</v>
      </c>
      <c r="H47" s="11">
        <v>1</v>
      </c>
      <c r="I47" s="13" t="s">
        <v>105</v>
      </c>
      <c r="J47" s="13" t="s">
        <v>406</v>
      </c>
      <c r="K47" s="14">
        <v>44014</v>
      </c>
      <c r="L47" s="14">
        <v>44377</v>
      </c>
      <c r="M47" s="13" t="s">
        <v>107</v>
      </c>
      <c r="N47" s="278">
        <v>1</v>
      </c>
      <c r="O47" s="208" t="s">
        <v>108</v>
      </c>
      <c r="P47" s="278">
        <v>100</v>
      </c>
      <c r="Q47" s="13" t="s">
        <v>407</v>
      </c>
      <c r="R47" s="12" t="s">
        <v>35</v>
      </c>
      <c r="S47" s="22" t="s">
        <v>36</v>
      </c>
      <c r="T47" s="13" t="s">
        <v>408</v>
      </c>
      <c r="U47" s="12" t="s">
        <v>38</v>
      </c>
      <c r="V47" s="22" t="s">
        <v>36</v>
      </c>
      <c r="W47" s="13" t="s">
        <v>110</v>
      </c>
      <c r="X47" s="12" t="s">
        <v>40</v>
      </c>
      <c r="Y47" s="24" t="s">
        <v>63</v>
      </c>
      <c r="Z47" s="13" t="s">
        <v>112</v>
      </c>
      <c r="AA47" s="12" t="s">
        <v>111</v>
      </c>
      <c r="AB47" s="21" t="s">
        <v>41</v>
      </c>
      <c r="AC47" s="13" t="s">
        <v>1417</v>
      </c>
      <c r="AD47" s="15"/>
      <c r="AE47" s="21" t="s">
        <v>41</v>
      </c>
      <c r="AF47" s="13"/>
      <c r="AG47" s="15"/>
      <c r="AH47" s="21" t="s">
        <v>41</v>
      </c>
      <c r="AI47" s="16">
        <v>44377</v>
      </c>
      <c r="AJ47" s="15"/>
      <c r="AK47" s="281">
        <f t="shared" si="1"/>
        <v>437</v>
      </c>
    </row>
    <row r="48" spans="1:37" ht="409.5" x14ac:dyDescent="0.35">
      <c r="A48" s="11">
        <v>265</v>
      </c>
      <c r="B48" s="11">
        <v>2020</v>
      </c>
      <c r="C48" s="191">
        <v>222</v>
      </c>
      <c r="D48" s="12" t="s">
        <v>402</v>
      </c>
      <c r="E48" s="191" t="s">
        <v>409</v>
      </c>
      <c r="F48" s="13" t="s">
        <v>410</v>
      </c>
      <c r="G48" s="13" t="s">
        <v>411</v>
      </c>
      <c r="H48" s="11">
        <v>1</v>
      </c>
      <c r="I48" s="13" t="s">
        <v>105</v>
      </c>
      <c r="J48" s="13" t="s">
        <v>406</v>
      </c>
      <c r="K48" s="14">
        <v>44014</v>
      </c>
      <c r="L48" s="14">
        <v>44377</v>
      </c>
      <c r="M48" s="13" t="s">
        <v>107</v>
      </c>
      <c r="N48" s="278">
        <v>1</v>
      </c>
      <c r="O48" s="290" t="s">
        <v>108</v>
      </c>
      <c r="P48" s="291">
        <v>100</v>
      </c>
      <c r="Q48" s="13" t="s">
        <v>407</v>
      </c>
      <c r="R48" s="12" t="s">
        <v>35</v>
      </c>
      <c r="S48" s="22" t="s">
        <v>36</v>
      </c>
      <c r="T48" s="13" t="s">
        <v>412</v>
      </c>
      <c r="U48" s="12" t="s">
        <v>38</v>
      </c>
      <c r="V48" s="22" t="s">
        <v>36</v>
      </c>
      <c r="W48" s="13" t="s">
        <v>110</v>
      </c>
      <c r="X48" s="12" t="s">
        <v>40</v>
      </c>
      <c r="Y48" s="24" t="s">
        <v>63</v>
      </c>
      <c r="Z48" s="13" t="s">
        <v>112</v>
      </c>
      <c r="AA48" s="12" t="s">
        <v>111</v>
      </c>
      <c r="AB48" s="21" t="s">
        <v>41</v>
      </c>
      <c r="AC48" s="13" t="s">
        <v>1417</v>
      </c>
      <c r="AD48" s="15"/>
      <c r="AE48" s="21" t="s">
        <v>41</v>
      </c>
      <c r="AF48" s="13"/>
      <c r="AG48" s="15"/>
      <c r="AH48" s="21" t="s">
        <v>41</v>
      </c>
      <c r="AI48" s="16">
        <v>44377</v>
      </c>
      <c r="AJ48" s="15"/>
      <c r="AK48" s="281">
        <f t="shared" si="1"/>
        <v>437</v>
      </c>
    </row>
    <row r="49" spans="1:37" ht="218" customHeight="1" x14ac:dyDescent="0.35">
      <c r="A49" s="11">
        <v>265</v>
      </c>
      <c r="B49" s="11">
        <v>2020</v>
      </c>
      <c r="C49" s="191">
        <v>239</v>
      </c>
      <c r="D49" s="12" t="s">
        <v>26</v>
      </c>
      <c r="E49" s="191" t="s">
        <v>436</v>
      </c>
      <c r="F49" s="13" t="s">
        <v>437</v>
      </c>
      <c r="G49" s="13" t="s">
        <v>438</v>
      </c>
      <c r="H49" s="11">
        <v>1</v>
      </c>
      <c r="I49" s="13" t="s">
        <v>439</v>
      </c>
      <c r="J49" s="13" t="s">
        <v>440</v>
      </c>
      <c r="K49" s="14">
        <v>44187</v>
      </c>
      <c r="L49" s="14">
        <v>44552</v>
      </c>
      <c r="M49" s="13" t="s">
        <v>352</v>
      </c>
      <c r="N49" s="276">
        <v>1</v>
      </c>
      <c r="O49" s="277" t="s">
        <v>1452</v>
      </c>
      <c r="P49" s="278">
        <v>100</v>
      </c>
      <c r="Q49" s="13"/>
      <c r="R49" s="12"/>
      <c r="S49" s="12"/>
      <c r="T49" s="13" t="s">
        <v>441</v>
      </c>
      <c r="U49" s="12" t="s">
        <v>442</v>
      </c>
      <c r="V49" s="22" t="s">
        <v>36</v>
      </c>
      <c r="W49" s="13" t="s">
        <v>443</v>
      </c>
      <c r="X49" s="12" t="s">
        <v>442</v>
      </c>
      <c r="Y49" s="22" t="s">
        <v>157</v>
      </c>
      <c r="Z49" s="13"/>
      <c r="AA49" s="12" t="s">
        <v>442</v>
      </c>
      <c r="AB49" s="22" t="s">
        <v>157</v>
      </c>
      <c r="AC49" s="13" t="s">
        <v>1357</v>
      </c>
      <c r="AD49" s="12" t="s">
        <v>444</v>
      </c>
      <c r="AE49" s="22" t="s">
        <v>157</v>
      </c>
      <c r="AF49" s="13" t="s">
        <v>1465</v>
      </c>
      <c r="AG49" s="273" t="s">
        <v>1441</v>
      </c>
      <c r="AH49" s="21" t="s">
        <v>41</v>
      </c>
      <c r="AI49" s="16">
        <v>44552</v>
      </c>
      <c r="AJ49" s="15"/>
      <c r="AK49" s="281">
        <f t="shared" si="1"/>
        <v>492</v>
      </c>
    </row>
    <row r="50" spans="1:37" ht="237.5" x14ac:dyDescent="0.35">
      <c r="A50" s="11">
        <v>265</v>
      </c>
      <c r="B50" s="11">
        <v>2020</v>
      </c>
      <c r="C50" s="191">
        <v>239</v>
      </c>
      <c r="D50" s="12" t="s">
        <v>26</v>
      </c>
      <c r="E50" s="191" t="s">
        <v>445</v>
      </c>
      <c r="F50" s="13" t="s">
        <v>446</v>
      </c>
      <c r="G50" s="13" t="s">
        <v>438</v>
      </c>
      <c r="H50" s="11">
        <v>1</v>
      </c>
      <c r="I50" s="13" t="s">
        <v>439</v>
      </c>
      <c r="J50" s="13" t="s">
        <v>440</v>
      </c>
      <c r="K50" s="14">
        <v>44187</v>
      </c>
      <c r="L50" s="14">
        <v>44552</v>
      </c>
      <c r="M50" s="13" t="s">
        <v>352</v>
      </c>
      <c r="N50" s="276">
        <v>1</v>
      </c>
      <c r="O50" s="277" t="s">
        <v>1452</v>
      </c>
      <c r="P50" s="278">
        <v>100</v>
      </c>
      <c r="Q50" s="13"/>
      <c r="R50" s="12"/>
      <c r="S50" s="12"/>
      <c r="T50" s="13" t="s">
        <v>447</v>
      </c>
      <c r="U50" s="12" t="s">
        <v>442</v>
      </c>
      <c r="V50" s="22" t="s">
        <v>36</v>
      </c>
      <c r="W50" s="13" t="s">
        <v>443</v>
      </c>
      <c r="X50" s="12" t="s">
        <v>442</v>
      </c>
      <c r="Y50" s="22" t="s">
        <v>157</v>
      </c>
      <c r="Z50" s="13"/>
      <c r="AA50" s="12" t="s">
        <v>442</v>
      </c>
      <c r="AB50" s="22" t="s">
        <v>157</v>
      </c>
      <c r="AC50" s="13" t="s">
        <v>1357</v>
      </c>
      <c r="AD50" s="12" t="s">
        <v>444</v>
      </c>
      <c r="AE50" s="22" t="s">
        <v>157</v>
      </c>
      <c r="AF50" s="13" t="s">
        <v>1465</v>
      </c>
      <c r="AG50" s="273" t="s">
        <v>1441</v>
      </c>
      <c r="AH50" s="21" t="s">
        <v>41</v>
      </c>
      <c r="AI50" s="16">
        <v>44552</v>
      </c>
      <c r="AJ50" s="15"/>
      <c r="AK50" s="281">
        <f t="shared" si="1"/>
        <v>492</v>
      </c>
    </row>
    <row r="51" spans="1:37" ht="250" x14ac:dyDescent="0.35">
      <c r="A51" s="11">
        <v>265</v>
      </c>
      <c r="B51" s="11">
        <v>2020</v>
      </c>
      <c r="C51" s="191">
        <v>239</v>
      </c>
      <c r="D51" s="12" t="s">
        <v>26</v>
      </c>
      <c r="E51" s="191" t="s">
        <v>448</v>
      </c>
      <c r="F51" s="13" t="s">
        <v>449</v>
      </c>
      <c r="G51" s="13" t="s">
        <v>438</v>
      </c>
      <c r="H51" s="11">
        <v>1</v>
      </c>
      <c r="I51" s="13" t="s">
        <v>439</v>
      </c>
      <c r="J51" s="13" t="s">
        <v>440</v>
      </c>
      <c r="K51" s="14">
        <v>44187</v>
      </c>
      <c r="L51" s="14">
        <v>44552</v>
      </c>
      <c r="M51" s="13" t="s">
        <v>352</v>
      </c>
      <c r="N51" s="276">
        <v>1</v>
      </c>
      <c r="O51" s="277" t="s">
        <v>1452</v>
      </c>
      <c r="P51" s="278">
        <v>100</v>
      </c>
      <c r="Q51" s="13"/>
      <c r="R51" s="12"/>
      <c r="S51" s="12"/>
      <c r="T51" s="13" t="s">
        <v>447</v>
      </c>
      <c r="U51" s="12" t="s">
        <v>442</v>
      </c>
      <c r="V51" s="22" t="s">
        <v>36</v>
      </c>
      <c r="W51" s="13" t="s">
        <v>450</v>
      </c>
      <c r="X51" s="12" t="s">
        <v>442</v>
      </c>
      <c r="Y51" s="22" t="s">
        <v>157</v>
      </c>
      <c r="Z51" s="13"/>
      <c r="AA51" s="12" t="s">
        <v>442</v>
      </c>
      <c r="AB51" s="22" t="s">
        <v>157</v>
      </c>
      <c r="AC51" s="13" t="s">
        <v>1357</v>
      </c>
      <c r="AD51" s="12" t="s">
        <v>444</v>
      </c>
      <c r="AE51" s="22" t="s">
        <v>157</v>
      </c>
      <c r="AF51" s="13" t="s">
        <v>1465</v>
      </c>
      <c r="AG51" s="273" t="s">
        <v>1441</v>
      </c>
      <c r="AH51" s="21" t="s">
        <v>41</v>
      </c>
      <c r="AI51" s="16">
        <v>44552</v>
      </c>
      <c r="AJ51" s="15"/>
      <c r="AK51" s="281">
        <f t="shared" si="1"/>
        <v>492</v>
      </c>
    </row>
    <row r="52" spans="1:37" ht="225" x14ac:dyDescent="0.35">
      <c r="A52" s="11">
        <v>265</v>
      </c>
      <c r="B52" s="11">
        <v>2020</v>
      </c>
      <c r="C52" s="191">
        <v>239</v>
      </c>
      <c r="D52" s="12" t="s">
        <v>26</v>
      </c>
      <c r="E52" s="191" t="s">
        <v>451</v>
      </c>
      <c r="F52" s="13" t="s">
        <v>452</v>
      </c>
      <c r="G52" s="13" t="s">
        <v>438</v>
      </c>
      <c r="H52" s="11">
        <v>1</v>
      </c>
      <c r="I52" s="13" t="s">
        <v>439</v>
      </c>
      <c r="J52" s="13" t="s">
        <v>440</v>
      </c>
      <c r="K52" s="14">
        <v>44187</v>
      </c>
      <c r="L52" s="14">
        <v>44552</v>
      </c>
      <c r="M52" s="13" t="s">
        <v>352</v>
      </c>
      <c r="N52" s="276">
        <v>1</v>
      </c>
      <c r="O52" s="277" t="s">
        <v>1452</v>
      </c>
      <c r="P52" s="278">
        <v>100</v>
      </c>
      <c r="Q52" s="13"/>
      <c r="R52" s="12"/>
      <c r="S52" s="12"/>
      <c r="T52" s="13" t="s">
        <v>447</v>
      </c>
      <c r="U52" s="12" t="s">
        <v>442</v>
      </c>
      <c r="V52" s="22" t="s">
        <v>36</v>
      </c>
      <c r="W52" s="13" t="s">
        <v>450</v>
      </c>
      <c r="X52" s="12" t="s">
        <v>442</v>
      </c>
      <c r="Y52" s="22" t="s">
        <v>157</v>
      </c>
      <c r="Z52" s="13"/>
      <c r="AA52" s="12" t="s">
        <v>442</v>
      </c>
      <c r="AB52" s="22" t="s">
        <v>157</v>
      </c>
      <c r="AC52" s="13" t="s">
        <v>1357</v>
      </c>
      <c r="AD52" s="12" t="s">
        <v>444</v>
      </c>
      <c r="AE52" s="22" t="s">
        <v>157</v>
      </c>
      <c r="AF52" s="13" t="s">
        <v>1465</v>
      </c>
      <c r="AG52" s="273" t="s">
        <v>1441</v>
      </c>
      <c r="AH52" s="21" t="s">
        <v>41</v>
      </c>
      <c r="AI52" s="16">
        <v>44552</v>
      </c>
      <c r="AJ52" s="15"/>
      <c r="AK52" s="281">
        <f t="shared" si="1"/>
        <v>492</v>
      </c>
    </row>
    <row r="53" spans="1:37" ht="400" x14ac:dyDescent="0.35">
      <c r="A53" s="11">
        <v>265</v>
      </c>
      <c r="B53" s="11">
        <v>2020</v>
      </c>
      <c r="C53" s="191">
        <v>239</v>
      </c>
      <c r="D53" s="12" t="s">
        <v>26</v>
      </c>
      <c r="E53" s="191" t="s">
        <v>453</v>
      </c>
      <c r="F53" s="13" t="s">
        <v>454</v>
      </c>
      <c r="G53" s="13" t="s">
        <v>455</v>
      </c>
      <c r="H53" s="11">
        <v>1</v>
      </c>
      <c r="I53" s="13" t="s">
        <v>456</v>
      </c>
      <c r="J53" s="13" t="s">
        <v>457</v>
      </c>
      <c r="K53" s="14">
        <v>44187</v>
      </c>
      <c r="L53" s="14">
        <v>44552</v>
      </c>
      <c r="M53" s="13" t="s">
        <v>458</v>
      </c>
      <c r="N53" s="278">
        <v>1</v>
      </c>
      <c r="O53" s="208" t="s">
        <v>1427</v>
      </c>
      <c r="P53" s="278">
        <v>100</v>
      </c>
      <c r="Q53" s="13"/>
      <c r="R53" s="12"/>
      <c r="S53" s="12"/>
      <c r="T53" s="13" t="s">
        <v>459</v>
      </c>
      <c r="U53" s="12" t="s">
        <v>389</v>
      </c>
      <c r="V53" s="22" t="s">
        <v>36</v>
      </c>
      <c r="W53" s="13" t="s">
        <v>460</v>
      </c>
      <c r="X53" s="12" t="s">
        <v>391</v>
      </c>
      <c r="Y53" s="22" t="s">
        <v>157</v>
      </c>
      <c r="Z53" s="13"/>
      <c r="AA53" s="12" t="s">
        <v>391</v>
      </c>
      <c r="AB53" s="22" t="s">
        <v>157</v>
      </c>
      <c r="AC53" s="207" t="s">
        <v>1360</v>
      </c>
      <c r="AD53" s="12" t="s">
        <v>391</v>
      </c>
      <c r="AE53" s="22" t="s">
        <v>157</v>
      </c>
      <c r="AF53" s="207" t="s">
        <v>1473</v>
      </c>
      <c r="AG53" s="273" t="s">
        <v>391</v>
      </c>
      <c r="AH53" s="21" t="s">
        <v>41</v>
      </c>
      <c r="AI53" s="16">
        <v>44552</v>
      </c>
      <c r="AJ53" s="15"/>
      <c r="AK53" s="281">
        <f t="shared" si="1"/>
        <v>531</v>
      </c>
    </row>
    <row r="54" spans="1:37" ht="237.5" x14ac:dyDescent="0.35">
      <c r="A54" s="11">
        <v>265</v>
      </c>
      <c r="B54" s="11">
        <v>2020</v>
      </c>
      <c r="C54" s="191">
        <v>239</v>
      </c>
      <c r="D54" s="12" t="s">
        <v>120</v>
      </c>
      <c r="E54" s="191" t="s">
        <v>461</v>
      </c>
      <c r="F54" s="13" t="s">
        <v>462</v>
      </c>
      <c r="G54" s="13" t="s">
        <v>463</v>
      </c>
      <c r="H54" s="11">
        <v>1</v>
      </c>
      <c r="I54" s="13" t="s">
        <v>464</v>
      </c>
      <c r="J54" s="13" t="s">
        <v>465</v>
      </c>
      <c r="K54" s="14">
        <v>44187</v>
      </c>
      <c r="L54" s="14">
        <v>44552</v>
      </c>
      <c r="M54" s="13" t="s">
        <v>466</v>
      </c>
      <c r="N54" s="278">
        <v>1</v>
      </c>
      <c r="O54" s="208" t="s">
        <v>1428</v>
      </c>
      <c r="P54" s="278">
        <v>100</v>
      </c>
      <c r="Q54" s="13"/>
      <c r="R54" s="12"/>
      <c r="S54" s="12"/>
      <c r="T54" s="13" t="s">
        <v>467</v>
      </c>
      <c r="U54" s="12" t="s">
        <v>389</v>
      </c>
      <c r="V54" s="22" t="s">
        <v>36</v>
      </c>
      <c r="W54" s="13" t="s">
        <v>468</v>
      </c>
      <c r="X54" s="12" t="s">
        <v>391</v>
      </c>
      <c r="Y54" s="22" t="s">
        <v>157</v>
      </c>
      <c r="Z54" s="13"/>
      <c r="AA54" s="12" t="s">
        <v>391</v>
      </c>
      <c r="AB54" s="22" t="s">
        <v>157</v>
      </c>
      <c r="AC54" s="207" t="s">
        <v>1359</v>
      </c>
      <c r="AD54" s="12" t="s">
        <v>391</v>
      </c>
      <c r="AE54" s="22" t="s">
        <v>157</v>
      </c>
      <c r="AF54" s="207" t="s">
        <v>1474</v>
      </c>
      <c r="AG54" s="273" t="s">
        <v>391</v>
      </c>
      <c r="AH54" s="21" t="s">
        <v>41</v>
      </c>
      <c r="AI54" s="16">
        <v>44552</v>
      </c>
      <c r="AJ54" s="15"/>
      <c r="AK54" s="281">
        <f t="shared" si="1"/>
        <v>492</v>
      </c>
    </row>
    <row r="55" spans="1:37" ht="253" customHeight="1" x14ac:dyDescent="0.35">
      <c r="A55" s="11">
        <v>265</v>
      </c>
      <c r="B55" s="11">
        <v>2020</v>
      </c>
      <c r="C55" s="191">
        <v>239</v>
      </c>
      <c r="D55" s="12" t="s">
        <v>120</v>
      </c>
      <c r="E55" s="191" t="s">
        <v>469</v>
      </c>
      <c r="F55" s="13" t="s">
        <v>470</v>
      </c>
      <c r="G55" s="13" t="s">
        <v>471</v>
      </c>
      <c r="H55" s="11">
        <v>2</v>
      </c>
      <c r="I55" s="13" t="s">
        <v>478</v>
      </c>
      <c r="J55" s="13" t="s">
        <v>457</v>
      </c>
      <c r="K55" s="14">
        <v>44187</v>
      </c>
      <c r="L55" s="14">
        <v>44552</v>
      </c>
      <c r="M55" s="13" t="s">
        <v>458</v>
      </c>
      <c r="N55" s="278">
        <v>1</v>
      </c>
      <c r="O55" s="208" t="s">
        <v>1427</v>
      </c>
      <c r="P55" s="278">
        <v>100</v>
      </c>
      <c r="Q55" s="13"/>
      <c r="R55" s="12"/>
      <c r="S55" s="12"/>
      <c r="T55" s="13" t="s">
        <v>479</v>
      </c>
      <c r="U55" s="12" t="s">
        <v>389</v>
      </c>
      <c r="V55" s="22" t="s">
        <v>36</v>
      </c>
      <c r="W55" s="13" t="s">
        <v>460</v>
      </c>
      <c r="X55" s="12" t="s">
        <v>391</v>
      </c>
      <c r="Y55" s="22" t="s">
        <v>157</v>
      </c>
      <c r="Z55" s="13"/>
      <c r="AA55" s="12" t="s">
        <v>391</v>
      </c>
      <c r="AB55" s="22" t="s">
        <v>157</v>
      </c>
      <c r="AC55" s="207" t="s">
        <v>1361</v>
      </c>
      <c r="AD55" s="12" t="s">
        <v>391</v>
      </c>
      <c r="AE55" s="24" t="s">
        <v>62</v>
      </c>
      <c r="AF55" s="207" t="s">
        <v>1473</v>
      </c>
      <c r="AG55" s="273" t="s">
        <v>391</v>
      </c>
      <c r="AH55" s="21" t="s">
        <v>41</v>
      </c>
      <c r="AI55" s="16">
        <v>44552</v>
      </c>
      <c r="AJ55" s="15"/>
      <c r="AK55" s="281">
        <f t="shared" si="1"/>
        <v>531</v>
      </c>
    </row>
    <row r="56" spans="1:37" ht="400" x14ac:dyDescent="0.35">
      <c r="A56" s="11">
        <v>265</v>
      </c>
      <c r="B56" s="11">
        <v>2020</v>
      </c>
      <c r="C56" s="191">
        <v>239</v>
      </c>
      <c r="D56" s="12" t="s">
        <v>120</v>
      </c>
      <c r="E56" s="191" t="s">
        <v>480</v>
      </c>
      <c r="F56" s="13" t="s">
        <v>481</v>
      </c>
      <c r="G56" s="13" t="s">
        <v>471</v>
      </c>
      <c r="H56" s="11">
        <v>1</v>
      </c>
      <c r="I56" s="13" t="s">
        <v>478</v>
      </c>
      <c r="J56" s="13" t="s">
        <v>457</v>
      </c>
      <c r="K56" s="14">
        <v>44187</v>
      </c>
      <c r="L56" s="14">
        <v>44552</v>
      </c>
      <c r="M56" s="13" t="s">
        <v>458</v>
      </c>
      <c r="N56" s="278">
        <v>1</v>
      </c>
      <c r="O56" s="208" t="s">
        <v>1429</v>
      </c>
      <c r="P56" s="278">
        <v>100</v>
      </c>
      <c r="Q56" s="13"/>
      <c r="R56" s="12"/>
      <c r="S56" s="12"/>
      <c r="T56" s="13" t="s">
        <v>459</v>
      </c>
      <c r="U56" s="12" t="s">
        <v>389</v>
      </c>
      <c r="V56" s="22" t="s">
        <v>36</v>
      </c>
      <c r="W56" s="13" t="s">
        <v>460</v>
      </c>
      <c r="X56" s="12" t="s">
        <v>391</v>
      </c>
      <c r="Y56" s="22" t="s">
        <v>157</v>
      </c>
      <c r="Z56" s="13"/>
      <c r="AA56" s="12" t="s">
        <v>391</v>
      </c>
      <c r="AB56" s="22" t="s">
        <v>157</v>
      </c>
      <c r="AC56" s="207" t="s">
        <v>1361</v>
      </c>
      <c r="AD56" s="12" t="s">
        <v>391</v>
      </c>
      <c r="AE56" s="24" t="s">
        <v>62</v>
      </c>
      <c r="AF56" s="207" t="s">
        <v>1475</v>
      </c>
      <c r="AG56" s="273" t="s">
        <v>391</v>
      </c>
      <c r="AH56" s="21" t="s">
        <v>41</v>
      </c>
      <c r="AI56" s="16">
        <v>44552</v>
      </c>
      <c r="AJ56" s="15"/>
      <c r="AK56" s="281">
        <f t="shared" si="1"/>
        <v>532</v>
      </c>
    </row>
    <row r="57" spans="1:37" ht="275" x14ac:dyDescent="0.35">
      <c r="A57" s="11">
        <v>265</v>
      </c>
      <c r="B57" s="11">
        <v>2020</v>
      </c>
      <c r="C57" s="191">
        <v>239</v>
      </c>
      <c r="D57" s="12" t="s">
        <v>120</v>
      </c>
      <c r="E57" s="191" t="s">
        <v>482</v>
      </c>
      <c r="F57" s="13" t="s">
        <v>483</v>
      </c>
      <c r="G57" s="13" t="s">
        <v>484</v>
      </c>
      <c r="H57" s="11">
        <v>1</v>
      </c>
      <c r="I57" s="13" t="s">
        <v>485</v>
      </c>
      <c r="J57" s="13" t="s">
        <v>486</v>
      </c>
      <c r="K57" s="14">
        <v>44187</v>
      </c>
      <c r="L57" s="14">
        <v>44377</v>
      </c>
      <c r="M57" s="205" t="s">
        <v>487</v>
      </c>
      <c r="N57" s="278">
        <v>1</v>
      </c>
      <c r="O57" s="295" t="s">
        <v>1605</v>
      </c>
      <c r="P57" s="278">
        <v>100</v>
      </c>
      <c r="Q57" s="13"/>
      <c r="R57" s="12"/>
      <c r="S57" s="12"/>
      <c r="T57" s="13" t="s">
        <v>467</v>
      </c>
      <c r="U57" s="12" t="s">
        <v>389</v>
      </c>
      <c r="V57" s="24" t="s">
        <v>62</v>
      </c>
      <c r="W57" s="13" t="s">
        <v>488</v>
      </c>
      <c r="X57" s="12" t="s">
        <v>391</v>
      </c>
      <c r="Y57" s="24" t="s">
        <v>63</v>
      </c>
      <c r="Z57" s="13" t="s">
        <v>489</v>
      </c>
      <c r="AA57" s="12" t="s">
        <v>391</v>
      </c>
      <c r="AB57" s="24" t="s">
        <v>63</v>
      </c>
      <c r="AC57" s="207" t="s">
        <v>1362</v>
      </c>
      <c r="AD57" s="12" t="s">
        <v>391</v>
      </c>
      <c r="AE57" s="24" t="s">
        <v>63</v>
      </c>
      <c r="AF57" s="207" t="s">
        <v>1476</v>
      </c>
      <c r="AG57" s="273" t="s">
        <v>391</v>
      </c>
      <c r="AH57" s="21" t="s">
        <v>41</v>
      </c>
      <c r="AI57" s="16">
        <v>44377</v>
      </c>
      <c r="AJ57" s="15"/>
      <c r="AK57" s="281">
        <f t="shared" si="1"/>
        <v>551</v>
      </c>
    </row>
    <row r="58" spans="1:37" ht="187.5" x14ac:dyDescent="0.35">
      <c r="A58" s="11">
        <v>265</v>
      </c>
      <c r="B58" s="11">
        <v>2020</v>
      </c>
      <c r="C58" s="191">
        <v>239</v>
      </c>
      <c r="D58" s="12" t="s">
        <v>120</v>
      </c>
      <c r="E58" s="191" t="s">
        <v>490</v>
      </c>
      <c r="F58" s="13" t="s">
        <v>491</v>
      </c>
      <c r="G58" s="13" t="s">
        <v>492</v>
      </c>
      <c r="H58" s="11">
        <v>1</v>
      </c>
      <c r="I58" s="13" t="s">
        <v>493</v>
      </c>
      <c r="J58" s="13" t="s">
        <v>494</v>
      </c>
      <c r="K58" s="14">
        <v>44187</v>
      </c>
      <c r="L58" s="14">
        <v>44377</v>
      </c>
      <c r="M58" s="13" t="s">
        <v>495</v>
      </c>
      <c r="N58" s="278">
        <v>1</v>
      </c>
      <c r="O58" s="208" t="s">
        <v>496</v>
      </c>
      <c r="P58" s="278">
        <v>100</v>
      </c>
      <c r="Q58" s="13"/>
      <c r="R58" s="12"/>
      <c r="S58" s="12"/>
      <c r="T58" s="13" t="s">
        <v>497</v>
      </c>
      <c r="U58" s="12" t="s">
        <v>389</v>
      </c>
      <c r="V58" s="24" t="s">
        <v>62</v>
      </c>
      <c r="W58" s="13" t="s">
        <v>498</v>
      </c>
      <c r="X58" s="12" t="s">
        <v>391</v>
      </c>
      <c r="Y58" s="21" t="s">
        <v>41</v>
      </c>
      <c r="Z58" s="13"/>
      <c r="AA58" s="12" t="s">
        <v>391</v>
      </c>
      <c r="AB58" s="21" t="s">
        <v>41</v>
      </c>
      <c r="AC58" s="13" t="s">
        <v>1417</v>
      </c>
      <c r="AD58" s="15"/>
      <c r="AE58" s="21" t="s">
        <v>41</v>
      </c>
      <c r="AF58" s="13"/>
      <c r="AG58" s="15"/>
      <c r="AH58" s="21" t="s">
        <v>41</v>
      </c>
      <c r="AI58" s="16">
        <v>44377</v>
      </c>
      <c r="AJ58" s="15"/>
      <c r="AK58" s="281">
        <f t="shared" si="1"/>
        <v>589</v>
      </c>
    </row>
    <row r="59" spans="1:37" ht="276.5" customHeight="1" x14ac:dyDescent="0.35">
      <c r="A59" s="11">
        <v>265</v>
      </c>
      <c r="B59" s="11">
        <v>2020</v>
      </c>
      <c r="C59" s="191">
        <v>239</v>
      </c>
      <c r="D59" s="12" t="s">
        <v>120</v>
      </c>
      <c r="E59" s="191" t="s">
        <v>499</v>
      </c>
      <c r="F59" s="13" t="s">
        <v>500</v>
      </c>
      <c r="G59" s="13" t="s">
        <v>501</v>
      </c>
      <c r="H59" s="11">
        <v>1</v>
      </c>
      <c r="I59" s="13" t="s">
        <v>502</v>
      </c>
      <c r="J59" s="13" t="s">
        <v>503</v>
      </c>
      <c r="K59" s="14">
        <v>44187</v>
      </c>
      <c r="L59" s="14">
        <v>44377</v>
      </c>
      <c r="M59" s="13" t="s">
        <v>495</v>
      </c>
      <c r="N59" s="278">
        <v>1</v>
      </c>
      <c r="O59" s="208" t="s">
        <v>504</v>
      </c>
      <c r="P59" s="278">
        <v>100</v>
      </c>
      <c r="Q59" s="13"/>
      <c r="R59" s="12"/>
      <c r="S59" s="12"/>
      <c r="T59" s="13" t="s">
        <v>505</v>
      </c>
      <c r="U59" s="12" t="s">
        <v>131</v>
      </c>
      <c r="V59" s="22" t="s">
        <v>36</v>
      </c>
      <c r="W59" s="13" t="s">
        <v>506</v>
      </c>
      <c r="X59" s="12" t="s">
        <v>131</v>
      </c>
      <c r="Y59" s="21" t="s">
        <v>41</v>
      </c>
      <c r="Z59" s="13"/>
      <c r="AA59" s="12" t="s">
        <v>131</v>
      </c>
      <c r="AB59" s="21" t="s">
        <v>41</v>
      </c>
      <c r="AC59" s="13" t="s">
        <v>1417</v>
      </c>
      <c r="AD59" s="15"/>
      <c r="AE59" s="21" t="s">
        <v>41</v>
      </c>
      <c r="AF59" s="13"/>
      <c r="AG59" s="15"/>
      <c r="AH59" s="21" t="s">
        <v>41</v>
      </c>
      <c r="AI59" s="16">
        <v>44377</v>
      </c>
      <c r="AJ59" s="15"/>
      <c r="AK59" s="281">
        <f t="shared" si="1"/>
        <v>216</v>
      </c>
    </row>
    <row r="60" spans="1:37" ht="400" x14ac:dyDescent="0.35">
      <c r="A60" s="11">
        <v>265</v>
      </c>
      <c r="B60" s="11">
        <v>2020</v>
      </c>
      <c r="C60" s="191">
        <v>239</v>
      </c>
      <c r="D60" s="12" t="s">
        <v>120</v>
      </c>
      <c r="E60" s="191" t="s">
        <v>507</v>
      </c>
      <c r="F60" s="13" t="s">
        <v>508</v>
      </c>
      <c r="G60" s="13" t="s">
        <v>509</v>
      </c>
      <c r="H60" s="11">
        <v>1</v>
      </c>
      <c r="I60" s="13" t="s">
        <v>510</v>
      </c>
      <c r="J60" s="13" t="s">
        <v>511</v>
      </c>
      <c r="K60" s="14">
        <v>44187</v>
      </c>
      <c r="L60" s="14">
        <v>44377</v>
      </c>
      <c r="M60" s="13" t="s">
        <v>512</v>
      </c>
      <c r="N60" s="278">
        <v>1</v>
      </c>
      <c r="O60" s="208" t="s">
        <v>1430</v>
      </c>
      <c r="P60" s="278">
        <v>100</v>
      </c>
      <c r="Q60" s="13"/>
      <c r="R60" s="12"/>
      <c r="S60" s="12"/>
      <c r="T60" s="13" t="s">
        <v>513</v>
      </c>
      <c r="U60" s="12" t="s">
        <v>131</v>
      </c>
      <c r="V60" s="24" t="s">
        <v>62</v>
      </c>
      <c r="W60" s="13" t="s">
        <v>514</v>
      </c>
      <c r="X60" s="12" t="s">
        <v>131</v>
      </c>
      <c r="Y60" s="24" t="s">
        <v>63</v>
      </c>
      <c r="Z60" s="13" t="s">
        <v>515</v>
      </c>
      <c r="AA60" s="12" t="s">
        <v>131</v>
      </c>
      <c r="AB60" s="24" t="s">
        <v>63</v>
      </c>
      <c r="AC60" s="13" t="s">
        <v>1363</v>
      </c>
      <c r="AD60" s="12" t="s">
        <v>131</v>
      </c>
      <c r="AE60" s="24" t="s">
        <v>63</v>
      </c>
      <c r="AF60" s="207" t="s">
        <v>1477</v>
      </c>
      <c r="AG60" s="273" t="s">
        <v>391</v>
      </c>
      <c r="AH60" s="21" t="s">
        <v>41</v>
      </c>
      <c r="AI60" s="16">
        <v>44377</v>
      </c>
      <c r="AJ60" s="15"/>
      <c r="AK60" s="281">
        <f t="shared" si="1"/>
        <v>572</v>
      </c>
    </row>
    <row r="61" spans="1:37" ht="325" x14ac:dyDescent="0.35">
      <c r="A61" s="11">
        <v>265</v>
      </c>
      <c r="B61" s="11">
        <v>2020</v>
      </c>
      <c r="C61" s="191">
        <v>239</v>
      </c>
      <c r="D61" s="12" t="s">
        <v>120</v>
      </c>
      <c r="E61" s="191" t="s">
        <v>516</v>
      </c>
      <c r="F61" s="13" t="s">
        <v>517</v>
      </c>
      <c r="G61" s="13" t="s">
        <v>518</v>
      </c>
      <c r="H61" s="11">
        <v>1</v>
      </c>
      <c r="I61" s="13" t="s">
        <v>519</v>
      </c>
      <c r="J61" s="13" t="s">
        <v>520</v>
      </c>
      <c r="K61" s="14">
        <v>44187</v>
      </c>
      <c r="L61" s="14">
        <v>44377</v>
      </c>
      <c r="M61" s="13" t="s">
        <v>495</v>
      </c>
      <c r="N61" s="278">
        <v>1</v>
      </c>
      <c r="O61" s="208" t="s">
        <v>1301</v>
      </c>
      <c r="P61" s="278">
        <v>100</v>
      </c>
      <c r="Q61" s="13"/>
      <c r="R61" s="12"/>
      <c r="S61" s="12"/>
      <c r="T61" s="13" t="s">
        <v>521</v>
      </c>
      <c r="U61" s="12" t="s">
        <v>442</v>
      </c>
      <c r="V61" s="24" t="s">
        <v>62</v>
      </c>
      <c r="W61" s="13" t="s">
        <v>522</v>
      </c>
      <c r="X61" s="12" t="s">
        <v>442</v>
      </c>
      <c r="Y61" s="24" t="s">
        <v>63</v>
      </c>
      <c r="Z61" s="13" t="s">
        <v>523</v>
      </c>
      <c r="AA61" s="12" t="s">
        <v>442</v>
      </c>
      <c r="AB61" s="24" t="s">
        <v>63</v>
      </c>
      <c r="AC61" s="13" t="s">
        <v>1334</v>
      </c>
      <c r="AD61" s="12" t="s">
        <v>444</v>
      </c>
      <c r="AE61" s="21" t="s">
        <v>41</v>
      </c>
      <c r="AF61" s="13"/>
      <c r="AG61" s="12" t="s">
        <v>444</v>
      </c>
      <c r="AH61" s="21" t="s">
        <v>41</v>
      </c>
      <c r="AI61" s="16">
        <v>44377</v>
      </c>
      <c r="AJ61" s="15"/>
      <c r="AK61" s="281">
        <f t="shared" si="1"/>
        <v>299</v>
      </c>
    </row>
    <row r="62" spans="1:37" ht="325" x14ac:dyDescent="0.35">
      <c r="A62" s="11">
        <v>265</v>
      </c>
      <c r="B62" s="11">
        <v>2020</v>
      </c>
      <c r="C62" s="191">
        <v>239</v>
      </c>
      <c r="D62" s="12" t="s">
        <v>120</v>
      </c>
      <c r="E62" s="191" t="s">
        <v>524</v>
      </c>
      <c r="F62" s="13" t="s">
        <v>525</v>
      </c>
      <c r="G62" s="13" t="s">
        <v>518</v>
      </c>
      <c r="H62" s="11">
        <v>1</v>
      </c>
      <c r="I62" s="13" t="s">
        <v>519</v>
      </c>
      <c r="J62" s="13" t="s">
        <v>520</v>
      </c>
      <c r="K62" s="14">
        <v>44187</v>
      </c>
      <c r="L62" s="14">
        <v>44377</v>
      </c>
      <c r="M62" s="13" t="s">
        <v>495</v>
      </c>
      <c r="N62" s="278">
        <v>1</v>
      </c>
      <c r="O62" s="208" t="s">
        <v>1301</v>
      </c>
      <c r="P62" s="278">
        <v>100</v>
      </c>
      <c r="Q62" s="13"/>
      <c r="R62" s="12"/>
      <c r="S62" s="12"/>
      <c r="T62" s="13" t="s">
        <v>521</v>
      </c>
      <c r="U62" s="12" t="s">
        <v>442</v>
      </c>
      <c r="V62" s="24" t="s">
        <v>62</v>
      </c>
      <c r="W62" s="13" t="s">
        <v>522</v>
      </c>
      <c r="X62" s="12" t="s">
        <v>442</v>
      </c>
      <c r="Y62" s="24" t="s">
        <v>63</v>
      </c>
      <c r="Z62" s="13" t="s">
        <v>523</v>
      </c>
      <c r="AA62" s="12" t="s">
        <v>442</v>
      </c>
      <c r="AB62" s="24" t="s">
        <v>63</v>
      </c>
      <c r="AC62" s="13" t="s">
        <v>1334</v>
      </c>
      <c r="AD62" s="12" t="s">
        <v>444</v>
      </c>
      <c r="AE62" s="21" t="s">
        <v>41</v>
      </c>
      <c r="AF62" s="13"/>
      <c r="AG62" s="12" t="s">
        <v>444</v>
      </c>
      <c r="AH62" s="21" t="s">
        <v>41</v>
      </c>
      <c r="AI62" s="16">
        <v>44377</v>
      </c>
      <c r="AJ62" s="15"/>
      <c r="AK62" s="281">
        <f t="shared" si="1"/>
        <v>299</v>
      </c>
    </row>
    <row r="63" spans="1:37" ht="250" x14ac:dyDescent="0.35">
      <c r="A63" s="11">
        <v>265</v>
      </c>
      <c r="B63" s="11">
        <v>2021</v>
      </c>
      <c r="C63" s="191">
        <v>190</v>
      </c>
      <c r="D63" s="12" t="s">
        <v>26</v>
      </c>
      <c r="E63" s="191" t="s">
        <v>64</v>
      </c>
      <c r="F63" s="13" t="s">
        <v>540</v>
      </c>
      <c r="G63" s="13" t="s">
        <v>541</v>
      </c>
      <c r="H63" s="11">
        <v>1</v>
      </c>
      <c r="I63" s="13" t="s">
        <v>542</v>
      </c>
      <c r="J63" s="13" t="s">
        <v>543</v>
      </c>
      <c r="K63" s="14">
        <v>44384</v>
      </c>
      <c r="L63" s="14">
        <v>44561</v>
      </c>
      <c r="M63" s="13" t="s">
        <v>544</v>
      </c>
      <c r="N63" s="271">
        <v>1</v>
      </c>
      <c r="O63" s="270" t="s">
        <v>1305</v>
      </c>
      <c r="P63" s="271">
        <v>100</v>
      </c>
      <c r="Q63" s="13"/>
      <c r="R63" s="12"/>
      <c r="S63" s="12"/>
      <c r="T63" s="13"/>
      <c r="U63" s="12"/>
      <c r="V63" s="12"/>
      <c r="W63" s="13" t="s">
        <v>545</v>
      </c>
      <c r="X63" s="12" t="s">
        <v>546</v>
      </c>
      <c r="Y63" s="22" t="s">
        <v>36</v>
      </c>
      <c r="Z63" s="13"/>
      <c r="AA63" s="12" t="s">
        <v>546</v>
      </c>
      <c r="AB63" s="22" t="s">
        <v>36</v>
      </c>
      <c r="AC63" s="208" t="s">
        <v>1364</v>
      </c>
      <c r="AD63" s="12" t="s">
        <v>60</v>
      </c>
      <c r="AE63" s="22" t="s">
        <v>36</v>
      </c>
      <c r="AF63" s="13" t="s">
        <v>1501</v>
      </c>
      <c r="AG63" s="273" t="s">
        <v>60</v>
      </c>
      <c r="AH63" s="21" t="s">
        <v>41</v>
      </c>
      <c r="AI63" s="16">
        <v>44561</v>
      </c>
      <c r="AJ63" s="15"/>
      <c r="AK63" s="281">
        <f t="shared" si="1"/>
        <v>569</v>
      </c>
    </row>
    <row r="64" spans="1:37" ht="294" customHeight="1" x14ac:dyDescent="0.35">
      <c r="A64" s="11">
        <v>265</v>
      </c>
      <c r="B64" s="11">
        <v>2021</v>
      </c>
      <c r="C64" s="191">
        <v>190</v>
      </c>
      <c r="D64" s="12" t="s">
        <v>26</v>
      </c>
      <c r="E64" s="191" t="s">
        <v>64</v>
      </c>
      <c r="F64" s="13" t="s">
        <v>540</v>
      </c>
      <c r="G64" s="13" t="s">
        <v>541</v>
      </c>
      <c r="H64" s="11">
        <v>2</v>
      </c>
      <c r="I64" s="13" t="s">
        <v>547</v>
      </c>
      <c r="J64" s="13" t="s">
        <v>548</v>
      </c>
      <c r="K64" s="14">
        <v>44384</v>
      </c>
      <c r="L64" s="14">
        <v>44561</v>
      </c>
      <c r="M64" s="13" t="s">
        <v>544</v>
      </c>
      <c r="N64" s="271">
        <v>1</v>
      </c>
      <c r="O64" s="270" t="s">
        <v>1306</v>
      </c>
      <c r="P64" s="271">
        <v>100</v>
      </c>
      <c r="Q64" s="13"/>
      <c r="R64" s="12"/>
      <c r="S64" s="12"/>
      <c r="T64" s="13"/>
      <c r="U64" s="12"/>
      <c r="V64" s="12"/>
      <c r="W64" s="13" t="s">
        <v>549</v>
      </c>
      <c r="X64" s="12" t="s">
        <v>546</v>
      </c>
      <c r="Y64" s="22" t="s">
        <v>36</v>
      </c>
      <c r="Z64" s="13"/>
      <c r="AA64" s="12" t="s">
        <v>546</v>
      </c>
      <c r="AB64" s="22" t="s">
        <v>36</v>
      </c>
      <c r="AC64" s="205" t="s">
        <v>1365</v>
      </c>
      <c r="AD64" s="12" t="s">
        <v>60</v>
      </c>
      <c r="AE64" s="22" t="s">
        <v>36</v>
      </c>
      <c r="AF64" s="13" t="s">
        <v>1629</v>
      </c>
      <c r="AG64" s="273" t="s">
        <v>60</v>
      </c>
      <c r="AH64" s="21" t="s">
        <v>41</v>
      </c>
      <c r="AI64" s="16">
        <v>44561</v>
      </c>
      <c r="AJ64" s="15"/>
      <c r="AK64" s="281">
        <f t="shared" si="1"/>
        <v>586</v>
      </c>
    </row>
    <row r="65" spans="1:51" ht="144.5" customHeight="1" x14ac:dyDescent="0.35">
      <c r="A65" s="11">
        <v>265</v>
      </c>
      <c r="B65" s="11">
        <v>2021</v>
      </c>
      <c r="C65" s="191">
        <v>190</v>
      </c>
      <c r="D65" s="12" t="s">
        <v>26</v>
      </c>
      <c r="E65" s="191" t="s">
        <v>74</v>
      </c>
      <c r="F65" s="13" t="s">
        <v>550</v>
      </c>
      <c r="G65" s="13" t="s">
        <v>551</v>
      </c>
      <c r="H65" s="11">
        <v>1</v>
      </c>
      <c r="I65" s="13" t="s">
        <v>552</v>
      </c>
      <c r="J65" s="13" t="s">
        <v>553</v>
      </c>
      <c r="K65" s="14">
        <v>44378</v>
      </c>
      <c r="L65" s="14">
        <v>44561</v>
      </c>
      <c r="M65" s="13" t="s">
        <v>554</v>
      </c>
      <c r="N65" s="278">
        <v>1</v>
      </c>
      <c r="O65" s="208" t="s">
        <v>1302</v>
      </c>
      <c r="P65" s="278">
        <v>100</v>
      </c>
      <c r="Q65" s="13"/>
      <c r="R65" s="12"/>
      <c r="S65" s="12"/>
      <c r="T65" s="13"/>
      <c r="U65" s="12"/>
      <c r="V65" s="12"/>
      <c r="W65" s="13" t="s">
        <v>555</v>
      </c>
      <c r="X65" s="12" t="s">
        <v>556</v>
      </c>
      <c r="Y65" s="23" t="s">
        <v>99</v>
      </c>
      <c r="Z65" s="13"/>
      <c r="AA65" s="12" t="s">
        <v>556</v>
      </c>
      <c r="AB65" s="23" t="s">
        <v>99</v>
      </c>
      <c r="AC65" s="13" t="s">
        <v>1367</v>
      </c>
      <c r="AD65" s="12" t="s">
        <v>557</v>
      </c>
      <c r="AE65" s="21" t="s">
        <v>41</v>
      </c>
      <c r="AF65" s="13"/>
      <c r="AG65" s="12" t="s">
        <v>557</v>
      </c>
      <c r="AH65" s="21" t="s">
        <v>41</v>
      </c>
      <c r="AI65" s="16">
        <v>44561</v>
      </c>
      <c r="AJ65" s="15"/>
      <c r="AK65" s="281">
        <f t="shared" si="1"/>
        <v>345</v>
      </c>
    </row>
    <row r="66" spans="1:51" ht="112.5" x14ac:dyDescent="0.35">
      <c r="A66" s="11">
        <v>265</v>
      </c>
      <c r="B66" s="11">
        <v>2021</v>
      </c>
      <c r="C66" s="191">
        <v>190</v>
      </c>
      <c r="D66" s="12" t="s">
        <v>26</v>
      </c>
      <c r="E66" s="191" t="s">
        <v>74</v>
      </c>
      <c r="F66" s="13" t="s">
        <v>550</v>
      </c>
      <c r="G66" s="13" t="s">
        <v>551</v>
      </c>
      <c r="H66" s="11">
        <v>2</v>
      </c>
      <c r="I66" s="13" t="s">
        <v>558</v>
      </c>
      <c r="J66" s="13" t="s">
        <v>559</v>
      </c>
      <c r="K66" s="14">
        <v>44378</v>
      </c>
      <c r="L66" s="14">
        <v>44561</v>
      </c>
      <c r="M66" s="13" t="s">
        <v>554</v>
      </c>
      <c r="N66" s="278">
        <v>1</v>
      </c>
      <c r="O66" s="208" t="s">
        <v>1499</v>
      </c>
      <c r="P66" s="278">
        <v>100</v>
      </c>
      <c r="Q66" s="13"/>
      <c r="R66" s="12"/>
      <c r="S66" s="12"/>
      <c r="T66" s="13"/>
      <c r="U66" s="12"/>
      <c r="V66" s="12"/>
      <c r="W66" s="13" t="s">
        <v>560</v>
      </c>
      <c r="X66" s="12" t="s">
        <v>556</v>
      </c>
      <c r="Y66" s="22" t="s">
        <v>36</v>
      </c>
      <c r="Z66" s="13"/>
      <c r="AA66" s="12" t="s">
        <v>556</v>
      </c>
      <c r="AB66" s="22" t="s">
        <v>36</v>
      </c>
      <c r="AC66" s="13" t="s">
        <v>1366</v>
      </c>
      <c r="AD66" s="12" t="s">
        <v>557</v>
      </c>
      <c r="AE66" s="22" t="s">
        <v>36</v>
      </c>
      <c r="AF66" s="13" t="s">
        <v>1366</v>
      </c>
      <c r="AG66" s="273" t="s">
        <v>109</v>
      </c>
      <c r="AH66" s="21" t="s">
        <v>41</v>
      </c>
      <c r="AI66" s="16">
        <v>44561</v>
      </c>
      <c r="AJ66" s="15"/>
      <c r="AK66" s="281">
        <f t="shared" ref="AK66:AK97" si="2">LEN(O66)</f>
        <v>312</v>
      </c>
    </row>
    <row r="67" spans="1:51" ht="237.5" x14ac:dyDescent="0.35">
      <c r="A67" s="11">
        <v>265</v>
      </c>
      <c r="B67" s="11">
        <v>2021</v>
      </c>
      <c r="C67" s="191">
        <v>190</v>
      </c>
      <c r="D67" s="12" t="s">
        <v>26</v>
      </c>
      <c r="E67" s="191" t="s">
        <v>92</v>
      </c>
      <c r="F67" s="13" t="s">
        <v>587</v>
      </c>
      <c r="G67" s="13" t="s">
        <v>588</v>
      </c>
      <c r="H67" s="11">
        <v>1</v>
      </c>
      <c r="I67" s="13" t="s">
        <v>589</v>
      </c>
      <c r="J67" s="13" t="s">
        <v>590</v>
      </c>
      <c r="K67" s="14">
        <v>44378</v>
      </c>
      <c r="L67" s="14">
        <v>44561</v>
      </c>
      <c r="M67" s="13" t="s">
        <v>178</v>
      </c>
      <c r="N67" s="278">
        <v>1</v>
      </c>
      <c r="O67" s="208" t="s">
        <v>1431</v>
      </c>
      <c r="P67" s="278">
        <v>100</v>
      </c>
      <c r="Q67" s="13"/>
      <c r="R67" s="12"/>
      <c r="S67" s="12"/>
      <c r="T67" s="13"/>
      <c r="U67" s="12"/>
      <c r="V67" s="12"/>
      <c r="W67" s="13" t="s">
        <v>591</v>
      </c>
      <c r="X67" s="12" t="s">
        <v>111</v>
      </c>
      <c r="Y67" s="22" t="s">
        <v>157</v>
      </c>
      <c r="Z67" s="13"/>
      <c r="AA67" s="12" t="s">
        <v>111</v>
      </c>
      <c r="AB67" s="22" t="s">
        <v>157</v>
      </c>
      <c r="AC67" s="13" t="s">
        <v>1368</v>
      </c>
      <c r="AD67" s="12" t="s">
        <v>111</v>
      </c>
      <c r="AE67" s="22" t="s">
        <v>157</v>
      </c>
      <c r="AF67" s="13" t="s">
        <v>1506</v>
      </c>
      <c r="AG67" s="273" t="s">
        <v>111</v>
      </c>
      <c r="AH67" s="21" t="s">
        <v>41</v>
      </c>
      <c r="AI67" s="16">
        <v>44561</v>
      </c>
      <c r="AJ67" s="15"/>
      <c r="AK67" s="281">
        <f t="shared" si="2"/>
        <v>503</v>
      </c>
    </row>
    <row r="68" spans="1:51" ht="311" customHeight="1" x14ac:dyDescent="0.35">
      <c r="A68" s="11">
        <v>265</v>
      </c>
      <c r="B68" s="11">
        <v>2021</v>
      </c>
      <c r="C68" s="191">
        <v>190</v>
      </c>
      <c r="D68" s="12" t="s">
        <v>120</v>
      </c>
      <c r="E68" s="191" t="s">
        <v>399</v>
      </c>
      <c r="F68" s="13" t="s">
        <v>677</v>
      </c>
      <c r="G68" s="13" t="s">
        <v>692</v>
      </c>
      <c r="H68" s="11">
        <v>4</v>
      </c>
      <c r="I68" s="13" t="s">
        <v>693</v>
      </c>
      <c r="J68" s="13" t="s">
        <v>694</v>
      </c>
      <c r="K68" s="14">
        <v>44378</v>
      </c>
      <c r="L68" s="14">
        <v>44469</v>
      </c>
      <c r="M68" s="205" t="s">
        <v>576</v>
      </c>
      <c r="N68" s="294">
        <v>0.66</v>
      </c>
      <c r="O68" s="207" t="s">
        <v>1582</v>
      </c>
      <c r="P68" s="294">
        <v>66</v>
      </c>
      <c r="Q68" s="13"/>
      <c r="R68" s="12"/>
      <c r="S68" s="12"/>
      <c r="T68" s="13"/>
      <c r="U68" s="12"/>
      <c r="V68" s="12"/>
      <c r="W68" s="13" t="s">
        <v>695</v>
      </c>
      <c r="X68" s="12" t="s">
        <v>652</v>
      </c>
      <c r="Y68" s="22" t="s">
        <v>36</v>
      </c>
      <c r="Z68" s="13"/>
      <c r="AA68" s="12" t="s">
        <v>652</v>
      </c>
      <c r="AB68" s="22" t="s">
        <v>36</v>
      </c>
      <c r="AC68" s="13" t="s">
        <v>1323</v>
      </c>
      <c r="AD68" s="12" t="s">
        <v>425</v>
      </c>
      <c r="AE68" s="24" t="s">
        <v>63</v>
      </c>
      <c r="AF68" s="13" t="s">
        <v>1630</v>
      </c>
      <c r="AG68" s="273" t="s">
        <v>1441</v>
      </c>
      <c r="AH68" s="24" t="s">
        <v>63</v>
      </c>
      <c r="AI68" s="16">
        <v>44469</v>
      </c>
      <c r="AJ68" s="15"/>
      <c r="AK68" s="281">
        <f t="shared" si="2"/>
        <v>500</v>
      </c>
    </row>
    <row r="69" spans="1:51" ht="125" x14ac:dyDescent="0.35">
      <c r="A69" s="11">
        <v>265</v>
      </c>
      <c r="B69" s="11">
        <v>2021</v>
      </c>
      <c r="C69" s="191">
        <v>190</v>
      </c>
      <c r="D69" s="12" t="s">
        <v>120</v>
      </c>
      <c r="E69" s="191" t="s">
        <v>162</v>
      </c>
      <c r="F69" s="13" t="s">
        <v>721</v>
      </c>
      <c r="G69" s="13" t="s">
        <v>722</v>
      </c>
      <c r="H69" s="11">
        <v>1</v>
      </c>
      <c r="I69" s="13" t="s">
        <v>723</v>
      </c>
      <c r="J69" s="13" t="s">
        <v>724</v>
      </c>
      <c r="K69" s="14">
        <v>44383</v>
      </c>
      <c r="L69" s="14">
        <v>44561</v>
      </c>
      <c r="M69" s="13" t="s">
        <v>725</v>
      </c>
      <c r="N69" s="265">
        <v>1</v>
      </c>
      <c r="O69" s="272" t="s">
        <v>1400</v>
      </c>
      <c r="P69" s="265">
        <v>100</v>
      </c>
      <c r="Q69" s="13"/>
      <c r="R69" s="12"/>
      <c r="S69" s="12"/>
      <c r="T69" s="13"/>
      <c r="U69" s="12"/>
      <c r="V69" s="12"/>
      <c r="W69" s="13" t="s">
        <v>726</v>
      </c>
      <c r="X69" s="12" t="s">
        <v>131</v>
      </c>
      <c r="Y69" s="22" t="s">
        <v>157</v>
      </c>
      <c r="Z69" s="13"/>
      <c r="AA69" s="12" t="s">
        <v>131</v>
      </c>
      <c r="AB69" s="22" t="s">
        <v>157</v>
      </c>
      <c r="AC69" s="13" t="s">
        <v>1373</v>
      </c>
      <c r="AD69" s="12" t="s">
        <v>131</v>
      </c>
      <c r="AE69" s="22" t="s">
        <v>157</v>
      </c>
      <c r="AF69" s="197" t="s">
        <v>1478</v>
      </c>
      <c r="AG69" s="273" t="s">
        <v>35</v>
      </c>
      <c r="AH69" s="21" t="s">
        <v>41</v>
      </c>
      <c r="AI69" s="16">
        <v>44561</v>
      </c>
      <c r="AJ69" s="15"/>
      <c r="AK69" s="281">
        <f t="shared" si="2"/>
        <v>557</v>
      </c>
    </row>
    <row r="70" spans="1:51" ht="125" x14ac:dyDescent="0.35">
      <c r="A70" s="11">
        <v>265</v>
      </c>
      <c r="B70" s="11">
        <v>2021</v>
      </c>
      <c r="C70" s="191">
        <v>190</v>
      </c>
      <c r="D70" s="12" t="s">
        <v>120</v>
      </c>
      <c r="E70" s="191" t="s">
        <v>727</v>
      </c>
      <c r="F70" s="13" t="s">
        <v>728</v>
      </c>
      <c r="G70" s="13" t="s">
        <v>729</v>
      </c>
      <c r="H70" s="11">
        <v>1</v>
      </c>
      <c r="I70" s="13" t="s">
        <v>730</v>
      </c>
      <c r="J70" s="13" t="s">
        <v>731</v>
      </c>
      <c r="K70" s="14">
        <v>44392</v>
      </c>
      <c r="L70" s="14">
        <v>44469</v>
      </c>
      <c r="M70" s="13" t="s">
        <v>732</v>
      </c>
      <c r="N70" s="294">
        <v>1</v>
      </c>
      <c r="O70" s="295" t="s">
        <v>1539</v>
      </c>
      <c r="P70" s="294">
        <v>100</v>
      </c>
      <c r="Q70" s="13"/>
      <c r="R70" s="12"/>
      <c r="S70" s="12"/>
      <c r="T70" s="13"/>
      <c r="U70" s="12"/>
      <c r="V70" s="12"/>
      <c r="W70" s="13" t="s">
        <v>733</v>
      </c>
      <c r="X70" s="12" t="s">
        <v>546</v>
      </c>
      <c r="Y70" s="21" t="s">
        <v>41</v>
      </c>
      <c r="Z70" s="13"/>
      <c r="AA70" s="12" t="s">
        <v>546</v>
      </c>
      <c r="AB70" s="21" t="s">
        <v>41</v>
      </c>
      <c r="AC70" s="13" t="s">
        <v>1417</v>
      </c>
      <c r="AD70" s="15"/>
      <c r="AE70" s="21" t="s">
        <v>41</v>
      </c>
      <c r="AF70" s="13"/>
      <c r="AG70" s="15"/>
      <c r="AH70" s="21" t="s">
        <v>41</v>
      </c>
      <c r="AI70" s="16">
        <v>44469</v>
      </c>
      <c r="AJ70" s="15"/>
      <c r="AK70" s="281">
        <f t="shared" si="2"/>
        <v>591</v>
      </c>
    </row>
    <row r="71" spans="1:51" ht="212.5" x14ac:dyDescent="0.35">
      <c r="A71" s="11">
        <v>265</v>
      </c>
      <c r="B71" s="11">
        <v>2021</v>
      </c>
      <c r="C71" s="191">
        <v>190</v>
      </c>
      <c r="D71" s="12" t="s">
        <v>120</v>
      </c>
      <c r="E71" s="191" t="s">
        <v>727</v>
      </c>
      <c r="F71" s="13" t="s">
        <v>728</v>
      </c>
      <c r="G71" s="13" t="s">
        <v>729</v>
      </c>
      <c r="H71" s="11">
        <v>2</v>
      </c>
      <c r="I71" s="13" t="s">
        <v>734</v>
      </c>
      <c r="J71" s="13" t="s">
        <v>735</v>
      </c>
      <c r="K71" s="14">
        <v>44484</v>
      </c>
      <c r="L71" s="14">
        <v>44515</v>
      </c>
      <c r="M71" s="13" t="s">
        <v>732</v>
      </c>
      <c r="N71" s="278">
        <v>1</v>
      </c>
      <c r="O71" s="208" t="s">
        <v>1303</v>
      </c>
      <c r="P71" s="278">
        <v>100</v>
      </c>
      <c r="Q71" s="13"/>
      <c r="R71" s="12"/>
      <c r="S71" s="12"/>
      <c r="T71" s="13"/>
      <c r="U71" s="12"/>
      <c r="V71" s="12"/>
      <c r="W71" s="13" t="s">
        <v>736</v>
      </c>
      <c r="X71" s="12" t="s">
        <v>546</v>
      </c>
      <c r="Y71" s="12" t="s">
        <v>595</v>
      </c>
      <c r="Z71" s="13"/>
      <c r="AA71" s="12" t="s">
        <v>546</v>
      </c>
      <c r="AB71" s="22" t="s">
        <v>157</v>
      </c>
      <c r="AC71" s="13" t="s">
        <v>1324</v>
      </c>
      <c r="AD71" s="202" t="s">
        <v>111</v>
      </c>
      <c r="AE71" s="21" t="s">
        <v>41</v>
      </c>
      <c r="AF71" s="13"/>
      <c r="AG71" s="202" t="s">
        <v>111</v>
      </c>
      <c r="AH71" s="21" t="s">
        <v>41</v>
      </c>
      <c r="AI71" s="16">
        <v>44515</v>
      </c>
      <c r="AJ71" s="15"/>
      <c r="AK71" s="281">
        <f t="shared" si="2"/>
        <v>556</v>
      </c>
    </row>
    <row r="72" spans="1:51" ht="409.5" customHeight="1" x14ac:dyDescent="0.35">
      <c r="A72" s="11">
        <v>265</v>
      </c>
      <c r="B72" s="11">
        <v>2021</v>
      </c>
      <c r="C72" s="191">
        <v>190</v>
      </c>
      <c r="D72" s="12" t="s">
        <v>120</v>
      </c>
      <c r="E72" s="191" t="s">
        <v>174</v>
      </c>
      <c r="F72" s="13" t="s">
        <v>739</v>
      </c>
      <c r="G72" s="13" t="s">
        <v>740</v>
      </c>
      <c r="H72" s="11">
        <v>1</v>
      </c>
      <c r="I72" s="13" t="s">
        <v>741</v>
      </c>
      <c r="J72" s="13" t="s">
        <v>742</v>
      </c>
      <c r="K72" s="14">
        <v>44383</v>
      </c>
      <c r="L72" s="14">
        <v>44561</v>
      </c>
      <c r="M72" s="13" t="s">
        <v>743</v>
      </c>
      <c r="N72" s="211">
        <v>1</v>
      </c>
      <c r="O72" s="270" t="s">
        <v>1401</v>
      </c>
      <c r="P72" s="265">
        <v>100</v>
      </c>
      <c r="Q72" s="13"/>
      <c r="R72" s="12"/>
      <c r="S72" s="12"/>
      <c r="T72" s="13"/>
      <c r="U72" s="12"/>
      <c r="V72" s="12"/>
      <c r="W72" s="13" t="s">
        <v>744</v>
      </c>
      <c r="X72" s="12" t="s">
        <v>556</v>
      </c>
      <c r="Y72" s="22" t="s">
        <v>36</v>
      </c>
      <c r="Z72" s="13"/>
      <c r="AA72" s="12" t="s">
        <v>556</v>
      </c>
      <c r="AB72" s="22" t="s">
        <v>157</v>
      </c>
      <c r="AC72" s="13" t="s">
        <v>1374</v>
      </c>
      <c r="AD72" s="12" t="s">
        <v>660</v>
      </c>
      <c r="AE72" s="22" t="s">
        <v>36</v>
      </c>
      <c r="AF72" s="13" t="s">
        <v>1507</v>
      </c>
      <c r="AG72" s="273" t="s">
        <v>111</v>
      </c>
      <c r="AH72" s="21" t="s">
        <v>41</v>
      </c>
      <c r="AI72" s="16">
        <v>44561</v>
      </c>
      <c r="AJ72" s="15"/>
      <c r="AK72" s="281">
        <f t="shared" si="2"/>
        <v>427</v>
      </c>
      <c r="AM72" s="283">
        <v>41805698</v>
      </c>
      <c r="AN72" s="283">
        <v>241323246</v>
      </c>
      <c r="AO72" s="283">
        <v>8814212</v>
      </c>
      <c r="AP72" s="284">
        <f>SUBTOTAL(9,AM72:AO72)</f>
        <v>291943156</v>
      </c>
      <c r="AQ72" s="284">
        <v>295800000</v>
      </c>
      <c r="AR72" s="284">
        <f>+AQ72-AP72</f>
        <v>3856844</v>
      </c>
      <c r="AS72" s="285">
        <f>+AP72/AQ72</f>
        <v>0.98696131169709267</v>
      </c>
      <c r="AU72" s="284"/>
      <c r="AV72" s="1">
        <v>74</v>
      </c>
      <c r="AW72" s="1">
        <v>31</v>
      </c>
      <c r="AX72" s="1">
        <v>2</v>
      </c>
      <c r="AY72" s="1">
        <f>SUBTOTAL(9,AV72:AX72)</f>
        <v>107</v>
      </c>
    </row>
    <row r="73" spans="1:51" ht="210" x14ac:dyDescent="0.35">
      <c r="A73" s="11">
        <v>265</v>
      </c>
      <c r="B73" s="11">
        <v>2021</v>
      </c>
      <c r="C73" s="191">
        <v>190</v>
      </c>
      <c r="D73" s="12" t="s">
        <v>120</v>
      </c>
      <c r="E73" s="191" t="s">
        <v>174</v>
      </c>
      <c r="F73" s="13" t="s">
        <v>739</v>
      </c>
      <c r="G73" s="13" t="s">
        <v>740</v>
      </c>
      <c r="H73" s="11">
        <v>2</v>
      </c>
      <c r="I73" s="13" t="s">
        <v>745</v>
      </c>
      <c r="J73" s="13" t="s">
        <v>742</v>
      </c>
      <c r="K73" s="14">
        <v>44383</v>
      </c>
      <c r="L73" s="14">
        <v>44561</v>
      </c>
      <c r="M73" s="13" t="s">
        <v>743</v>
      </c>
      <c r="N73" s="211">
        <v>1</v>
      </c>
      <c r="O73" s="270" t="s">
        <v>1402</v>
      </c>
      <c r="P73" s="265">
        <v>100</v>
      </c>
      <c r="Q73" s="13"/>
      <c r="R73" s="12"/>
      <c r="S73" s="12"/>
      <c r="T73" s="13"/>
      <c r="U73" s="12"/>
      <c r="V73" s="12"/>
      <c r="W73" s="13" t="s">
        <v>746</v>
      </c>
      <c r="X73" s="12" t="s">
        <v>556</v>
      </c>
      <c r="Y73" s="22" t="s">
        <v>36</v>
      </c>
      <c r="Z73" s="13"/>
      <c r="AA73" s="12" t="s">
        <v>556</v>
      </c>
      <c r="AB73" s="22" t="s">
        <v>157</v>
      </c>
      <c r="AC73" s="13" t="s">
        <v>1375</v>
      </c>
      <c r="AD73" s="12" t="s">
        <v>557</v>
      </c>
      <c r="AE73" s="22" t="s">
        <v>36</v>
      </c>
      <c r="AF73" s="13" t="s">
        <v>1508</v>
      </c>
      <c r="AG73" s="273" t="s">
        <v>111</v>
      </c>
      <c r="AH73" s="21" t="s">
        <v>41</v>
      </c>
      <c r="AI73" s="16">
        <v>44561</v>
      </c>
      <c r="AJ73" s="15"/>
      <c r="AK73" s="281">
        <f t="shared" si="2"/>
        <v>555</v>
      </c>
    </row>
    <row r="74" spans="1:51" ht="159.5" customHeight="1" x14ac:dyDescent="0.35">
      <c r="A74" s="11">
        <v>265</v>
      </c>
      <c r="B74" s="11">
        <v>2021</v>
      </c>
      <c r="C74" s="191">
        <v>190</v>
      </c>
      <c r="D74" s="12" t="s">
        <v>120</v>
      </c>
      <c r="E74" s="191" t="s">
        <v>192</v>
      </c>
      <c r="F74" s="13" t="s">
        <v>747</v>
      </c>
      <c r="G74" s="13" t="s">
        <v>748</v>
      </c>
      <c r="H74" s="11">
        <v>1</v>
      </c>
      <c r="I74" s="13" t="s">
        <v>749</v>
      </c>
      <c r="J74" s="13" t="s">
        <v>750</v>
      </c>
      <c r="K74" s="14">
        <v>44383</v>
      </c>
      <c r="L74" s="14">
        <v>44490</v>
      </c>
      <c r="M74" s="205" t="s">
        <v>751</v>
      </c>
      <c r="N74" s="265">
        <v>1</v>
      </c>
      <c r="O74" s="13" t="s">
        <v>1610</v>
      </c>
      <c r="P74" s="265">
        <v>100</v>
      </c>
      <c r="Q74" s="13"/>
      <c r="R74" s="12"/>
      <c r="S74" s="12"/>
      <c r="T74" s="13"/>
      <c r="U74" s="12"/>
      <c r="V74" s="12"/>
      <c r="W74" s="13" t="s">
        <v>752</v>
      </c>
      <c r="X74" s="12" t="s">
        <v>753</v>
      </c>
      <c r="Y74" s="22" t="s">
        <v>36</v>
      </c>
      <c r="Z74" s="13"/>
      <c r="AA74" s="12" t="s">
        <v>753</v>
      </c>
      <c r="AB74" s="22" t="s">
        <v>36</v>
      </c>
      <c r="AC74" s="13" t="s">
        <v>1376</v>
      </c>
      <c r="AD74" s="12" t="s">
        <v>754</v>
      </c>
      <c r="AE74" s="22" t="s">
        <v>36</v>
      </c>
      <c r="AF74" s="13" t="s">
        <v>1494</v>
      </c>
      <c r="AG74" s="273" t="s">
        <v>109</v>
      </c>
      <c r="AH74" s="21" t="s">
        <v>41</v>
      </c>
      <c r="AI74" s="16">
        <v>44490</v>
      </c>
      <c r="AJ74" s="15"/>
      <c r="AK74" s="281">
        <f t="shared" si="2"/>
        <v>254</v>
      </c>
    </row>
    <row r="75" spans="1:51" ht="276.5" customHeight="1" x14ac:dyDescent="0.35">
      <c r="A75" s="11">
        <v>265</v>
      </c>
      <c r="B75" s="11">
        <v>2021</v>
      </c>
      <c r="C75" s="191">
        <v>190</v>
      </c>
      <c r="D75" s="12" t="s">
        <v>120</v>
      </c>
      <c r="E75" s="191" t="s">
        <v>233</v>
      </c>
      <c r="F75" s="13" t="s">
        <v>788</v>
      </c>
      <c r="G75" s="13" t="s">
        <v>794</v>
      </c>
      <c r="H75" s="11">
        <v>2</v>
      </c>
      <c r="I75" s="13" t="s">
        <v>795</v>
      </c>
      <c r="J75" s="13" t="s">
        <v>796</v>
      </c>
      <c r="K75" s="14">
        <v>44378</v>
      </c>
      <c r="L75" s="14">
        <v>44561</v>
      </c>
      <c r="M75" s="13" t="s">
        <v>251</v>
      </c>
      <c r="N75" s="278">
        <v>1</v>
      </c>
      <c r="O75" s="292" t="s">
        <v>1387</v>
      </c>
      <c r="P75" s="278">
        <v>100</v>
      </c>
      <c r="Q75" s="13"/>
      <c r="R75" s="12"/>
      <c r="S75" s="12"/>
      <c r="T75" s="13"/>
      <c r="U75" s="12"/>
      <c r="V75" s="12"/>
      <c r="W75" s="13" t="s">
        <v>797</v>
      </c>
      <c r="X75" s="12" t="s">
        <v>556</v>
      </c>
      <c r="Y75" s="22" t="s">
        <v>36</v>
      </c>
      <c r="Z75" s="13"/>
      <c r="AA75" s="12" t="s">
        <v>556</v>
      </c>
      <c r="AB75" s="22" t="s">
        <v>157</v>
      </c>
      <c r="AC75" s="13" t="s">
        <v>1378</v>
      </c>
      <c r="AD75" s="12" t="s">
        <v>557</v>
      </c>
      <c r="AE75" s="22" t="s">
        <v>36</v>
      </c>
      <c r="AF75" s="13" t="s">
        <v>1509</v>
      </c>
      <c r="AG75" s="273" t="s">
        <v>111</v>
      </c>
      <c r="AH75" s="21" t="s">
        <v>41</v>
      </c>
      <c r="AI75" s="16">
        <v>44561</v>
      </c>
      <c r="AJ75" s="15"/>
      <c r="AK75" s="281">
        <f t="shared" si="2"/>
        <v>455</v>
      </c>
    </row>
    <row r="76" spans="1:51" ht="100" x14ac:dyDescent="0.35">
      <c r="A76" s="11">
        <v>265</v>
      </c>
      <c r="B76" s="11">
        <v>2021</v>
      </c>
      <c r="C76" s="191">
        <v>190</v>
      </c>
      <c r="D76" s="12" t="s">
        <v>402</v>
      </c>
      <c r="E76" s="191" t="s">
        <v>830</v>
      </c>
      <c r="F76" s="13" t="s">
        <v>831</v>
      </c>
      <c r="G76" s="13" t="s">
        <v>832</v>
      </c>
      <c r="H76" s="11">
        <v>1</v>
      </c>
      <c r="I76" s="13" t="s">
        <v>833</v>
      </c>
      <c r="J76" s="13" t="s">
        <v>834</v>
      </c>
      <c r="K76" s="14">
        <v>44378</v>
      </c>
      <c r="L76" s="14">
        <v>44408</v>
      </c>
      <c r="M76" s="13" t="s">
        <v>835</v>
      </c>
      <c r="N76" s="278">
        <v>1</v>
      </c>
      <c r="O76" s="208" t="s">
        <v>836</v>
      </c>
      <c r="P76" s="278">
        <v>100</v>
      </c>
      <c r="Q76" s="13"/>
      <c r="R76" s="12"/>
      <c r="S76" s="12"/>
      <c r="T76" s="13"/>
      <c r="U76" s="12"/>
      <c r="V76" s="12"/>
      <c r="W76" s="13" t="s">
        <v>837</v>
      </c>
      <c r="X76" s="12" t="s">
        <v>619</v>
      </c>
      <c r="Y76" s="21" t="s">
        <v>41</v>
      </c>
      <c r="Z76" s="13"/>
      <c r="AA76" s="12" t="s">
        <v>619</v>
      </c>
      <c r="AB76" s="21" t="s">
        <v>41</v>
      </c>
      <c r="AC76" s="13" t="s">
        <v>1417</v>
      </c>
      <c r="AD76" s="15"/>
      <c r="AE76" s="21" t="s">
        <v>41</v>
      </c>
      <c r="AF76" s="295"/>
      <c r="AG76" s="15"/>
      <c r="AH76" s="21" t="s">
        <v>41</v>
      </c>
      <c r="AI76" s="16">
        <v>44408</v>
      </c>
      <c r="AJ76" s="15"/>
      <c r="AK76" s="281">
        <f t="shared" si="2"/>
        <v>342</v>
      </c>
    </row>
    <row r="77" spans="1:51" ht="150" x14ac:dyDescent="0.35">
      <c r="A77" s="11">
        <v>265</v>
      </c>
      <c r="B77" s="11">
        <v>2021</v>
      </c>
      <c r="C77" s="191">
        <v>190</v>
      </c>
      <c r="D77" s="12" t="s">
        <v>402</v>
      </c>
      <c r="E77" s="191" t="s">
        <v>830</v>
      </c>
      <c r="F77" s="13" t="s">
        <v>831</v>
      </c>
      <c r="G77" s="13" t="s">
        <v>832</v>
      </c>
      <c r="H77" s="11">
        <v>2</v>
      </c>
      <c r="I77" s="13" t="s">
        <v>838</v>
      </c>
      <c r="J77" s="13" t="s">
        <v>839</v>
      </c>
      <c r="K77" s="14">
        <v>44409</v>
      </c>
      <c r="L77" s="14">
        <v>44561</v>
      </c>
      <c r="M77" s="13" t="s">
        <v>835</v>
      </c>
      <c r="N77" s="294">
        <v>1</v>
      </c>
      <c r="O77" s="295" t="s">
        <v>1544</v>
      </c>
      <c r="P77" s="294">
        <v>100</v>
      </c>
      <c r="Q77" s="13"/>
      <c r="R77" s="12"/>
      <c r="S77" s="12"/>
      <c r="T77" s="13"/>
      <c r="U77" s="12"/>
      <c r="V77" s="12"/>
      <c r="W77" s="13" t="s">
        <v>840</v>
      </c>
      <c r="X77" s="12" t="s">
        <v>619</v>
      </c>
      <c r="Y77" s="22" t="s">
        <v>157</v>
      </c>
      <c r="Z77" s="13"/>
      <c r="AA77" s="12" t="s">
        <v>619</v>
      </c>
      <c r="AB77" s="22" t="s">
        <v>157</v>
      </c>
      <c r="AC77" s="13" t="s">
        <v>1379</v>
      </c>
      <c r="AD77" s="12" t="s">
        <v>619</v>
      </c>
      <c r="AE77" s="22" t="s">
        <v>157</v>
      </c>
      <c r="AF77" s="295" t="s">
        <v>1379</v>
      </c>
      <c r="AG77" s="273" t="s">
        <v>619</v>
      </c>
      <c r="AH77" s="21" t="s">
        <v>41</v>
      </c>
      <c r="AI77" s="16">
        <v>44561</v>
      </c>
      <c r="AJ77" s="15"/>
      <c r="AK77" s="281">
        <f t="shared" si="2"/>
        <v>581</v>
      </c>
    </row>
    <row r="78" spans="1:51" ht="409.5" x14ac:dyDescent="0.35">
      <c r="A78" s="11">
        <v>265</v>
      </c>
      <c r="B78" s="11">
        <v>2021</v>
      </c>
      <c r="C78" s="191">
        <v>190</v>
      </c>
      <c r="D78" s="12" t="s">
        <v>402</v>
      </c>
      <c r="E78" s="191" t="s">
        <v>841</v>
      </c>
      <c r="F78" s="13" t="s">
        <v>842</v>
      </c>
      <c r="G78" s="13" t="s">
        <v>843</v>
      </c>
      <c r="H78" s="11">
        <v>1</v>
      </c>
      <c r="I78" s="13" t="s">
        <v>844</v>
      </c>
      <c r="J78" s="13" t="s">
        <v>845</v>
      </c>
      <c r="K78" s="14">
        <v>44378</v>
      </c>
      <c r="L78" s="14">
        <v>44500</v>
      </c>
      <c r="M78" s="13" t="s">
        <v>846</v>
      </c>
      <c r="N78" s="266">
        <v>1</v>
      </c>
      <c r="O78" s="270" t="s">
        <v>1440</v>
      </c>
      <c r="P78" s="265">
        <v>100</v>
      </c>
      <c r="Q78" s="13"/>
      <c r="R78" s="12"/>
      <c r="S78" s="12"/>
      <c r="T78" s="13"/>
      <c r="U78" s="12"/>
      <c r="V78" s="12"/>
      <c r="W78" s="13" t="s">
        <v>847</v>
      </c>
      <c r="X78" s="12" t="s">
        <v>40</v>
      </c>
      <c r="Y78" s="22" t="s">
        <v>157</v>
      </c>
      <c r="Z78" s="13"/>
      <c r="AA78" s="12" t="s">
        <v>40</v>
      </c>
      <c r="AB78" s="22" t="s">
        <v>157</v>
      </c>
      <c r="AC78" s="13" t="s">
        <v>1380</v>
      </c>
      <c r="AD78" s="12" t="s">
        <v>40</v>
      </c>
      <c r="AE78" s="24" t="s">
        <v>63</v>
      </c>
      <c r="AF78" s="300" t="s">
        <v>1479</v>
      </c>
      <c r="AG78" s="273" t="s">
        <v>40</v>
      </c>
      <c r="AH78" s="21" t="s">
        <v>41</v>
      </c>
      <c r="AI78" s="16">
        <v>44500</v>
      </c>
      <c r="AJ78" s="15"/>
      <c r="AK78" s="281">
        <f t="shared" si="2"/>
        <v>528</v>
      </c>
    </row>
    <row r="79" spans="1:51" ht="187.5" x14ac:dyDescent="0.35">
      <c r="A79" s="11">
        <v>265</v>
      </c>
      <c r="B79" s="11">
        <v>2021</v>
      </c>
      <c r="C79" s="191">
        <v>190</v>
      </c>
      <c r="D79" s="12" t="s">
        <v>402</v>
      </c>
      <c r="E79" s="191" t="s">
        <v>841</v>
      </c>
      <c r="F79" s="13" t="s">
        <v>842</v>
      </c>
      <c r="G79" s="13" t="s">
        <v>843</v>
      </c>
      <c r="H79" s="11">
        <v>2</v>
      </c>
      <c r="I79" s="13" t="s">
        <v>848</v>
      </c>
      <c r="J79" s="13" t="s">
        <v>849</v>
      </c>
      <c r="K79" s="14">
        <v>44440</v>
      </c>
      <c r="L79" s="14">
        <v>44561</v>
      </c>
      <c r="M79" s="13" t="s">
        <v>850</v>
      </c>
      <c r="N79" s="267">
        <v>1</v>
      </c>
      <c r="O79" s="270" t="s">
        <v>1408</v>
      </c>
      <c r="P79" s="265">
        <v>100</v>
      </c>
      <c r="Q79" s="13"/>
      <c r="R79" s="12"/>
      <c r="S79" s="12"/>
      <c r="T79" s="13"/>
      <c r="U79" s="12"/>
      <c r="V79" s="12"/>
      <c r="W79" s="13" t="s">
        <v>851</v>
      </c>
      <c r="X79" s="12" t="s">
        <v>40</v>
      </c>
      <c r="Y79" s="22" t="s">
        <v>157</v>
      </c>
      <c r="Z79" s="13"/>
      <c r="AA79" s="12" t="s">
        <v>40</v>
      </c>
      <c r="AB79" s="22" t="s">
        <v>157</v>
      </c>
      <c r="AC79" s="197" t="s">
        <v>1327</v>
      </c>
      <c r="AD79" s="12" t="s">
        <v>40</v>
      </c>
      <c r="AE79" s="22" t="s">
        <v>157</v>
      </c>
      <c r="AF79" s="197" t="s">
        <v>1480</v>
      </c>
      <c r="AG79" s="273" t="s">
        <v>40</v>
      </c>
      <c r="AH79" s="21" t="s">
        <v>41</v>
      </c>
      <c r="AI79" s="16">
        <v>44561</v>
      </c>
      <c r="AJ79" s="15"/>
      <c r="AK79" s="281">
        <f t="shared" si="2"/>
        <v>600</v>
      </c>
    </row>
    <row r="80" spans="1:51" ht="196" x14ac:dyDescent="0.35">
      <c r="A80" s="11">
        <v>265</v>
      </c>
      <c r="B80" s="11">
        <v>2021</v>
      </c>
      <c r="C80" s="191">
        <v>190</v>
      </c>
      <c r="D80" s="12" t="s">
        <v>402</v>
      </c>
      <c r="E80" s="191" t="s">
        <v>841</v>
      </c>
      <c r="F80" s="13" t="s">
        <v>842</v>
      </c>
      <c r="G80" s="13" t="s">
        <v>843</v>
      </c>
      <c r="H80" s="11">
        <v>3</v>
      </c>
      <c r="I80" s="13" t="s">
        <v>852</v>
      </c>
      <c r="J80" s="13" t="s">
        <v>853</v>
      </c>
      <c r="K80" s="14">
        <v>44440</v>
      </c>
      <c r="L80" s="14">
        <v>44561</v>
      </c>
      <c r="M80" s="13" t="s">
        <v>854</v>
      </c>
      <c r="N80" s="267">
        <v>1</v>
      </c>
      <c r="O80" s="270" t="s">
        <v>1409</v>
      </c>
      <c r="P80" s="265">
        <v>100</v>
      </c>
      <c r="Q80" s="13"/>
      <c r="R80" s="12"/>
      <c r="S80" s="12"/>
      <c r="T80" s="13"/>
      <c r="U80" s="12"/>
      <c r="V80" s="12"/>
      <c r="W80" s="13" t="s">
        <v>855</v>
      </c>
      <c r="X80" s="12" t="s">
        <v>40</v>
      </c>
      <c r="Y80" s="22" t="s">
        <v>157</v>
      </c>
      <c r="Z80" s="13"/>
      <c r="AA80" s="12" t="s">
        <v>40</v>
      </c>
      <c r="AB80" s="22" t="s">
        <v>157</v>
      </c>
      <c r="AC80" s="197" t="s">
        <v>1327</v>
      </c>
      <c r="AD80" s="12" t="s">
        <v>40</v>
      </c>
      <c r="AE80" s="22" t="s">
        <v>157</v>
      </c>
      <c r="AF80" s="197" t="s">
        <v>1481</v>
      </c>
      <c r="AG80" s="273" t="s">
        <v>40</v>
      </c>
      <c r="AH80" s="21" t="s">
        <v>41</v>
      </c>
      <c r="AI80" s="16">
        <v>44561</v>
      </c>
      <c r="AJ80" s="15"/>
      <c r="AK80" s="281">
        <f t="shared" si="2"/>
        <v>594</v>
      </c>
    </row>
    <row r="81" spans="1:37" ht="350" x14ac:dyDescent="0.35">
      <c r="A81" s="11">
        <v>265</v>
      </c>
      <c r="B81" s="11">
        <v>2021</v>
      </c>
      <c r="C81" s="191">
        <v>190</v>
      </c>
      <c r="D81" s="12" t="s">
        <v>402</v>
      </c>
      <c r="E81" s="191" t="s">
        <v>856</v>
      </c>
      <c r="F81" s="13" t="s">
        <v>857</v>
      </c>
      <c r="G81" s="13" t="s">
        <v>858</v>
      </c>
      <c r="H81" s="11">
        <v>1</v>
      </c>
      <c r="I81" s="13" t="s">
        <v>859</v>
      </c>
      <c r="J81" s="13" t="s">
        <v>860</v>
      </c>
      <c r="K81" s="14">
        <v>44409</v>
      </c>
      <c r="L81" s="14">
        <v>44561</v>
      </c>
      <c r="M81" s="13" t="s">
        <v>570</v>
      </c>
      <c r="N81" s="280">
        <v>1</v>
      </c>
      <c r="O81" s="270" t="s">
        <v>1439</v>
      </c>
      <c r="P81" s="271">
        <v>100</v>
      </c>
      <c r="Q81" s="13"/>
      <c r="R81" s="12"/>
      <c r="S81" s="12"/>
      <c r="T81" s="13"/>
      <c r="U81" s="12"/>
      <c r="V81" s="12"/>
      <c r="W81" s="13" t="s">
        <v>861</v>
      </c>
      <c r="X81" s="12" t="s">
        <v>131</v>
      </c>
      <c r="Y81" s="22" t="s">
        <v>157</v>
      </c>
      <c r="Z81" s="13"/>
      <c r="AA81" s="12" t="s">
        <v>131</v>
      </c>
      <c r="AB81" s="22" t="s">
        <v>157</v>
      </c>
      <c r="AC81" s="13" t="s">
        <v>1381</v>
      </c>
      <c r="AD81" s="12" t="s">
        <v>131</v>
      </c>
      <c r="AE81" s="22" t="s">
        <v>157</v>
      </c>
      <c r="AF81" s="13" t="s">
        <v>1489</v>
      </c>
      <c r="AG81" s="273" t="s">
        <v>1442</v>
      </c>
      <c r="AH81" s="21" t="s">
        <v>41</v>
      </c>
      <c r="AI81" s="16">
        <v>44561</v>
      </c>
      <c r="AJ81" s="15"/>
      <c r="AK81" s="281">
        <f t="shared" si="2"/>
        <v>302</v>
      </c>
    </row>
    <row r="82" spans="1:37" ht="409.5" x14ac:dyDescent="0.35">
      <c r="A82" s="11">
        <v>265</v>
      </c>
      <c r="B82" s="11">
        <v>2021</v>
      </c>
      <c r="C82" s="191">
        <v>190</v>
      </c>
      <c r="D82" s="12" t="s">
        <v>402</v>
      </c>
      <c r="E82" s="191" t="s">
        <v>856</v>
      </c>
      <c r="F82" s="13" t="s">
        <v>857</v>
      </c>
      <c r="G82" s="13" t="s">
        <v>858</v>
      </c>
      <c r="H82" s="11">
        <v>2</v>
      </c>
      <c r="I82" s="13" t="s">
        <v>862</v>
      </c>
      <c r="J82" s="13" t="s">
        <v>863</v>
      </c>
      <c r="K82" s="14">
        <v>44409</v>
      </c>
      <c r="L82" s="14">
        <v>44561</v>
      </c>
      <c r="M82" s="13" t="s">
        <v>570</v>
      </c>
      <c r="N82" s="280">
        <v>1</v>
      </c>
      <c r="O82" s="270" t="s">
        <v>864</v>
      </c>
      <c r="P82" s="271">
        <v>100</v>
      </c>
      <c r="Q82" s="13"/>
      <c r="R82" s="12"/>
      <c r="S82" s="12"/>
      <c r="T82" s="13"/>
      <c r="U82" s="12"/>
      <c r="V82" s="12"/>
      <c r="W82" s="13" t="s">
        <v>865</v>
      </c>
      <c r="X82" s="12" t="s">
        <v>131</v>
      </c>
      <c r="Y82" s="22" t="s">
        <v>157</v>
      </c>
      <c r="Z82" s="13"/>
      <c r="AA82" s="12" t="s">
        <v>131</v>
      </c>
      <c r="AB82" s="22" t="s">
        <v>157</v>
      </c>
      <c r="AC82" s="13" t="s">
        <v>1382</v>
      </c>
      <c r="AD82" s="12" t="s">
        <v>131</v>
      </c>
      <c r="AE82" s="22" t="s">
        <v>157</v>
      </c>
      <c r="AF82" s="13" t="s">
        <v>1490</v>
      </c>
      <c r="AG82" s="273" t="s">
        <v>1442</v>
      </c>
      <c r="AH82" s="297" t="s">
        <v>41</v>
      </c>
      <c r="AI82" s="16">
        <v>44561</v>
      </c>
      <c r="AJ82" s="15"/>
      <c r="AK82" s="281">
        <f t="shared" si="2"/>
        <v>252</v>
      </c>
    </row>
    <row r="83" spans="1:37" ht="237.5" x14ac:dyDescent="0.35">
      <c r="A83" s="11">
        <v>265</v>
      </c>
      <c r="B83" s="11">
        <v>2021</v>
      </c>
      <c r="C83" s="191">
        <v>190</v>
      </c>
      <c r="D83" s="12" t="s">
        <v>402</v>
      </c>
      <c r="E83" s="191" t="s">
        <v>856</v>
      </c>
      <c r="F83" s="13" t="s">
        <v>857</v>
      </c>
      <c r="G83" s="13" t="s">
        <v>876</v>
      </c>
      <c r="H83" s="11">
        <v>6</v>
      </c>
      <c r="I83" s="13" t="s">
        <v>877</v>
      </c>
      <c r="J83" s="13" t="s">
        <v>878</v>
      </c>
      <c r="K83" s="14">
        <v>44378</v>
      </c>
      <c r="L83" s="14">
        <v>44561</v>
      </c>
      <c r="M83" s="13" t="s">
        <v>576</v>
      </c>
      <c r="N83" s="278">
        <v>1</v>
      </c>
      <c r="O83" s="208" t="s">
        <v>1421</v>
      </c>
      <c r="P83" s="278">
        <v>100</v>
      </c>
      <c r="Q83" s="13"/>
      <c r="R83" s="12"/>
      <c r="S83" s="12"/>
      <c r="T83" s="13"/>
      <c r="U83" s="12"/>
      <c r="V83" s="12"/>
      <c r="W83" s="13" t="s">
        <v>879</v>
      </c>
      <c r="X83" s="12" t="s">
        <v>131</v>
      </c>
      <c r="Y83" s="22" t="s">
        <v>157</v>
      </c>
      <c r="Z83" s="13"/>
      <c r="AA83" s="12" t="s">
        <v>131</v>
      </c>
      <c r="AB83" s="22" t="s">
        <v>157</v>
      </c>
      <c r="AC83" s="13" t="s">
        <v>1328</v>
      </c>
      <c r="AD83" s="12" t="s">
        <v>131</v>
      </c>
      <c r="AE83" s="22" t="s">
        <v>157</v>
      </c>
      <c r="AF83" s="13" t="s">
        <v>1495</v>
      </c>
      <c r="AG83" s="273" t="s">
        <v>109</v>
      </c>
      <c r="AH83" s="21" t="s">
        <v>41</v>
      </c>
      <c r="AI83" s="16">
        <v>44561</v>
      </c>
      <c r="AJ83" s="15"/>
      <c r="AK83" s="281">
        <f t="shared" si="2"/>
        <v>299</v>
      </c>
    </row>
    <row r="84" spans="1:37" ht="409.5" x14ac:dyDescent="0.35">
      <c r="A84" s="11">
        <v>265</v>
      </c>
      <c r="B84" s="11">
        <v>2021</v>
      </c>
      <c r="C84" s="191">
        <v>190</v>
      </c>
      <c r="D84" s="12" t="s">
        <v>402</v>
      </c>
      <c r="E84" s="191" t="s">
        <v>856</v>
      </c>
      <c r="F84" s="13" t="s">
        <v>857</v>
      </c>
      <c r="G84" s="13" t="s">
        <v>876</v>
      </c>
      <c r="H84" s="11">
        <v>7</v>
      </c>
      <c r="I84" s="13" t="s">
        <v>880</v>
      </c>
      <c r="J84" s="13" t="s">
        <v>881</v>
      </c>
      <c r="K84" s="14">
        <v>44378</v>
      </c>
      <c r="L84" s="14">
        <v>44561</v>
      </c>
      <c r="M84" s="13" t="s">
        <v>576</v>
      </c>
      <c r="N84" s="278">
        <v>1</v>
      </c>
      <c r="O84" s="208" t="s">
        <v>1422</v>
      </c>
      <c r="P84" s="278">
        <v>100</v>
      </c>
      <c r="Q84" s="13"/>
      <c r="R84" s="12"/>
      <c r="S84" s="12"/>
      <c r="T84" s="13"/>
      <c r="U84" s="12"/>
      <c r="V84" s="12"/>
      <c r="W84" s="13" t="s">
        <v>882</v>
      </c>
      <c r="X84" s="12" t="s">
        <v>131</v>
      </c>
      <c r="Y84" s="22" t="s">
        <v>157</v>
      </c>
      <c r="Z84" s="13"/>
      <c r="AA84" s="12" t="s">
        <v>131</v>
      </c>
      <c r="AB84" s="22" t="s">
        <v>157</v>
      </c>
      <c r="AC84" s="13" t="s">
        <v>1383</v>
      </c>
      <c r="AD84" s="12" t="s">
        <v>131</v>
      </c>
      <c r="AE84" s="22" t="s">
        <v>157</v>
      </c>
      <c r="AF84" s="13" t="s">
        <v>1496</v>
      </c>
      <c r="AG84" s="273" t="s">
        <v>109</v>
      </c>
      <c r="AH84" s="21" t="s">
        <v>41</v>
      </c>
      <c r="AI84" s="16">
        <v>44561</v>
      </c>
      <c r="AJ84" s="15"/>
      <c r="AK84" s="281">
        <f t="shared" si="2"/>
        <v>401</v>
      </c>
    </row>
    <row r="85" spans="1:37" ht="225" x14ac:dyDescent="0.35">
      <c r="A85" s="11">
        <v>265</v>
      </c>
      <c r="B85" s="11">
        <v>2021</v>
      </c>
      <c r="C85" s="191">
        <v>190</v>
      </c>
      <c r="D85" s="12" t="s">
        <v>402</v>
      </c>
      <c r="E85" s="191" t="s">
        <v>892</v>
      </c>
      <c r="F85" s="13" t="s">
        <v>893</v>
      </c>
      <c r="G85" s="13" t="s">
        <v>894</v>
      </c>
      <c r="H85" s="11">
        <v>1</v>
      </c>
      <c r="I85" s="13" t="s">
        <v>895</v>
      </c>
      <c r="J85" s="13" t="s">
        <v>896</v>
      </c>
      <c r="K85" s="14">
        <v>44378</v>
      </c>
      <c r="L85" s="14">
        <v>44561</v>
      </c>
      <c r="M85" s="13" t="s">
        <v>854</v>
      </c>
      <c r="N85" s="265">
        <v>1</v>
      </c>
      <c r="O85" s="270" t="s">
        <v>1411</v>
      </c>
      <c r="P85" s="265">
        <v>100</v>
      </c>
      <c r="Q85" s="13"/>
      <c r="R85" s="12"/>
      <c r="S85" s="12"/>
      <c r="T85" s="13"/>
      <c r="U85" s="12"/>
      <c r="V85" s="12"/>
      <c r="W85" s="13" t="s">
        <v>897</v>
      </c>
      <c r="X85" s="12" t="s">
        <v>131</v>
      </c>
      <c r="Y85" s="22" t="s">
        <v>157</v>
      </c>
      <c r="Z85" s="13"/>
      <c r="AA85" s="12" t="s">
        <v>131</v>
      </c>
      <c r="AB85" s="22" t="s">
        <v>157</v>
      </c>
      <c r="AC85" s="13" t="s">
        <v>1329</v>
      </c>
      <c r="AD85" s="12" t="s">
        <v>131</v>
      </c>
      <c r="AE85" s="22" t="s">
        <v>157</v>
      </c>
      <c r="AF85" s="197" t="s">
        <v>1482</v>
      </c>
      <c r="AG85" s="273" t="s">
        <v>35</v>
      </c>
      <c r="AH85" s="21" t="s">
        <v>41</v>
      </c>
      <c r="AI85" s="16">
        <v>44561</v>
      </c>
      <c r="AJ85" s="15"/>
      <c r="AK85" s="281">
        <f t="shared" si="2"/>
        <v>338</v>
      </c>
    </row>
    <row r="86" spans="1:37" ht="98" x14ac:dyDescent="0.35">
      <c r="A86" s="11">
        <v>265</v>
      </c>
      <c r="B86" s="11">
        <v>2021</v>
      </c>
      <c r="C86" s="191">
        <v>190</v>
      </c>
      <c r="D86" s="12" t="s">
        <v>402</v>
      </c>
      <c r="E86" s="191" t="s">
        <v>892</v>
      </c>
      <c r="F86" s="13" t="s">
        <v>893</v>
      </c>
      <c r="G86" s="13" t="s">
        <v>894</v>
      </c>
      <c r="H86" s="11">
        <v>2</v>
      </c>
      <c r="I86" s="13" t="s">
        <v>898</v>
      </c>
      <c r="J86" s="13" t="s">
        <v>899</v>
      </c>
      <c r="K86" s="14">
        <v>44378</v>
      </c>
      <c r="L86" s="14">
        <v>44561</v>
      </c>
      <c r="M86" s="13" t="s">
        <v>854</v>
      </c>
      <c r="N86" s="265">
        <v>1</v>
      </c>
      <c r="O86" s="270" t="s">
        <v>1412</v>
      </c>
      <c r="P86" s="265">
        <v>100</v>
      </c>
      <c r="Q86" s="13"/>
      <c r="R86" s="12"/>
      <c r="S86" s="12"/>
      <c r="T86" s="13"/>
      <c r="U86" s="12"/>
      <c r="V86" s="12"/>
      <c r="W86" s="13" t="s">
        <v>900</v>
      </c>
      <c r="X86" s="12" t="s">
        <v>131</v>
      </c>
      <c r="Y86" s="23" t="s">
        <v>99</v>
      </c>
      <c r="Z86" s="13"/>
      <c r="AA86" s="12" t="s">
        <v>131</v>
      </c>
      <c r="AB86" s="23" t="s">
        <v>99</v>
      </c>
      <c r="AC86" s="13" t="s">
        <v>1330</v>
      </c>
      <c r="AD86" s="12" t="s">
        <v>131</v>
      </c>
      <c r="AE86" s="22" t="s">
        <v>157</v>
      </c>
      <c r="AF86" s="270" t="s">
        <v>1483</v>
      </c>
      <c r="AG86" s="273" t="s">
        <v>35</v>
      </c>
      <c r="AH86" s="21" t="s">
        <v>41</v>
      </c>
      <c r="AI86" s="16">
        <v>44561</v>
      </c>
      <c r="AJ86" s="15"/>
      <c r="AK86" s="281">
        <f t="shared" si="2"/>
        <v>309</v>
      </c>
    </row>
    <row r="87" spans="1:37" ht="112.5" x14ac:dyDescent="0.35">
      <c r="A87" s="11">
        <v>265</v>
      </c>
      <c r="B87" s="11">
        <v>2021</v>
      </c>
      <c r="C87" s="191">
        <v>190</v>
      </c>
      <c r="D87" s="12" t="s">
        <v>402</v>
      </c>
      <c r="E87" s="191" t="s">
        <v>901</v>
      </c>
      <c r="F87" s="13" t="s">
        <v>902</v>
      </c>
      <c r="G87" s="13" t="s">
        <v>903</v>
      </c>
      <c r="H87" s="11">
        <v>1</v>
      </c>
      <c r="I87" s="13" t="s">
        <v>904</v>
      </c>
      <c r="J87" s="13" t="s">
        <v>905</v>
      </c>
      <c r="K87" s="14">
        <v>44378</v>
      </c>
      <c r="L87" s="14">
        <v>44561</v>
      </c>
      <c r="M87" s="13" t="s">
        <v>854</v>
      </c>
      <c r="N87" s="265">
        <v>1</v>
      </c>
      <c r="O87" s="270" t="s">
        <v>1413</v>
      </c>
      <c r="P87" s="265">
        <v>100</v>
      </c>
      <c r="Q87" s="13"/>
      <c r="R87" s="12"/>
      <c r="S87" s="12"/>
      <c r="T87" s="13"/>
      <c r="U87" s="12"/>
      <c r="V87" s="12"/>
      <c r="W87" s="13" t="s">
        <v>906</v>
      </c>
      <c r="X87" s="12" t="s">
        <v>131</v>
      </c>
      <c r="Y87" s="23" t="s">
        <v>99</v>
      </c>
      <c r="Z87" s="13"/>
      <c r="AA87" s="12" t="s">
        <v>131</v>
      </c>
      <c r="AB87" s="23" t="s">
        <v>99</v>
      </c>
      <c r="AC87" s="13" t="s">
        <v>1331</v>
      </c>
      <c r="AD87" s="12" t="s">
        <v>131</v>
      </c>
      <c r="AE87" s="22" t="s">
        <v>157</v>
      </c>
      <c r="AF87" s="206" t="s">
        <v>1484</v>
      </c>
      <c r="AG87" s="273" t="s">
        <v>35</v>
      </c>
      <c r="AH87" s="21" t="s">
        <v>41</v>
      </c>
      <c r="AI87" s="16">
        <v>44561</v>
      </c>
      <c r="AJ87" s="15"/>
      <c r="AK87" s="281">
        <f t="shared" si="2"/>
        <v>378</v>
      </c>
    </row>
    <row r="88" spans="1:37" ht="175" x14ac:dyDescent="0.35">
      <c r="A88" s="11">
        <v>265</v>
      </c>
      <c r="B88" s="11">
        <v>2021</v>
      </c>
      <c r="C88" s="191">
        <v>190</v>
      </c>
      <c r="D88" s="12" t="s">
        <v>402</v>
      </c>
      <c r="E88" s="191" t="s">
        <v>901</v>
      </c>
      <c r="F88" s="13" t="s">
        <v>902</v>
      </c>
      <c r="G88" s="13" t="s">
        <v>903</v>
      </c>
      <c r="H88" s="11">
        <v>2</v>
      </c>
      <c r="I88" s="13" t="s">
        <v>907</v>
      </c>
      <c r="J88" s="13" t="s">
        <v>908</v>
      </c>
      <c r="K88" s="14">
        <v>44378</v>
      </c>
      <c r="L88" s="14">
        <v>44561</v>
      </c>
      <c r="M88" s="13" t="s">
        <v>854</v>
      </c>
      <c r="N88" s="265">
        <v>1</v>
      </c>
      <c r="O88" s="270" t="s">
        <v>1414</v>
      </c>
      <c r="P88" s="265">
        <v>100</v>
      </c>
      <c r="Q88" s="13"/>
      <c r="R88" s="12"/>
      <c r="S88" s="12"/>
      <c r="T88" s="13"/>
      <c r="U88" s="12"/>
      <c r="V88" s="12"/>
      <c r="W88" s="13" t="s">
        <v>909</v>
      </c>
      <c r="X88" s="12" t="s">
        <v>131</v>
      </c>
      <c r="Y88" s="23" t="s">
        <v>99</v>
      </c>
      <c r="Z88" s="13"/>
      <c r="AA88" s="12" t="s">
        <v>131</v>
      </c>
      <c r="AB88" s="23" t="s">
        <v>99</v>
      </c>
      <c r="AC88" s="13" t="s">
        <v>1384</v>
      </c>
      <c r="AD88" s="12" t="s">
        <v>131</v>
      </c>
      <c r="AE88" s="22" t="s">
        <v>157</v>
      </c>
      <c r="AF88" s="13" t="s">
        <v>1485</v>
      </c>
      <c r="AG88" s="273" t="s">
        <v>35</v>
      </c>
      <c r="AH88" s="21" t="s">
        <v>41</v>
      </c>
      <c r="AI88" s="16">
        <v>44561</v>
      </c>
      <c r="AJ88" s="15"/>
      <c r="AK88" s="281">
        <f t="shared" si="2"/>
        <v>326</v>
      </c>
    </row>
    <row r="89" spans="1:37" ht="98" x14ac:dyDescent="0.35">
      <c r="A89" s="11">
        <v>265</v>
      </c>
      <c r="B89" s="11">
        <v>2021</v>
      </c>
      <c r="C89" s="191">
        <v>190</v>
      </c>
      <c r="D89" s="12" t="s">
        <v>402</v>
      </c>
      <c r="E89" s="191" t="s">
        <v>901</v>
      </c>
      <c r="F89" s="13" t="s">
        <v>902</v>
      </c>
      <c r="G89" s="13" t="s">
        <v>903</v>
      </c>
      <c r="H89" s="11">
        <v>3</v>
      </c>
      <c r="I89" s="13" t="s">
        <v>898</v>
      </c>
      <c r="J89" s="13" t="s">
        <v>899</v>
      </c>
      <c r="K89" s="14">
        <v>44378</v>
      </c>
      <c r="L89" s="14">
        <v>44561</v>
      </c>
      <c r="M89" s="13" t="s">
        <v>854</v>
      </c>
      <c r="N89" s="265">
        <v>1</v>
      </c>
      <c r="O89" s="270" t="s">
        <v>1412</v>
      </c>
      <c r="P89" s="265">
        <v>100</v>
      </c>
      <c r="Q89" s="13"/>
      <c r="R89" s="12"/>
      <c r="S89" s="12"/>
      <c r="T89" s="13"/>
      <c r="U89" s="12"/>
      <c r="V89" s="12"/>
      <c r="W89" s="13" t="s">
        <v>910</v>
      </c>
      <c r="X89" s="12" t="s">
        <v>131</v>
      </c>
      <c r="Y89" s="23" t="s">
        <v>99</v>
      </c>
      <c r="Z89" s="13"/>
      <c r="AA89" s="12" t="s">
        <v>131</v>
      </c>
      <c r="AB89" s="23" t="s">
        <v>99</v>
      </c>
      <c r="AC89" s="13" t="s">
        <v>1330</v>
      </c>
      <c r="AD89" s="12" t="s">
        <v>131</v>
      </c>
      <c r="AE89" s="22" t="s">
        <v>157</v>
      </c>
      <c r="AF89" s="13" t="s">
        <v>1486</v>
      </c>
      <c r="AG89" s="273" t="s">
        <v>35</v>
      </c>
      <c r="AH89" s="21" t="s">
        <v>41</v>
      </c>
      <c r="AI89" s="16">
        <v>44561</v>
      </c>
      <c r="AJ89" s="15"/>
      <c r="AK89" s="281">
        <f t="shared" si="2"/>
        <v>309</v>
      </c>
    </row>
    <row r="90" spans="1:37" ht="296" customHeight="1" x14ac:dyDescent="0.35">
      <c r="A90" s="11">
        <v>265</v>
      </c>
      <c r="B90" s="11">
        <v>2020</v>
      </c>
      <c r="C90" s="191">
        <v>222</v>
      </c>
      <c r="D90" s="12" t="s">
        <v>26</v>
      </c>
      <c r="E90" s="191" t="s">
        <v>27</v>
      </c>
      <c r="F90" s="13" t="s">
        <v>28</v>
      </c>
      <c r="G90" s="13" t="s">
        <v>29</v>
      </c>
      <c r="H90" s="11">
        <v>1</v>
      </c>
      <c r="I90" s="13" t="s">
        <v>30</v>
      </c>
      <c r="J90" s="13" t="s">
        <v>31</v>
      </c>
      <c r="K90" s="14">
        <v>44014</v>
      </c>
      <c r="L90" s="14">
        <v>44378</v>
      </c>
      <c r="M90" s="205" t="s">
        <v>32</v>
      </c>
      <c r="N90" s="278">
        <v>1</v>
      </c>
      <c r="O90" s="208" t="s">
        <v>1613</v>
      </c>
      <c r="P90" s="278">
        <v>100</v>
      </c>
      <c r="Q90" s="13" t="s">
        <v>34</v>
      </c>
      <c r="R90" s="12" t="s">
        <v>35</v>
      </c>
      <c r="S90" s="22" t="s">
        <v>36</v>
      </c>
      <c r="T90" s="13" t="s">
        <v>37</v>
      </c>
      <c r="U90" s="12" t="s">
        <v>38</v>
      </c>
      <c r="V90" s="22" t="s">
        <v>36</v>
      </c>
      <c r="W90" s="13" t="s">
        <v>39</v>
      </c>
      <c r="X90" s="12" t="s">
        <v>40</v>
      </c>
      <c r="Y90" s="21" t="s">
        <v>41</v>
      </c>
      <c r="Z90" s="13"/>
      <c r="AA90" s="12" t="s">
        <v>40</v>
      </c>
      <c r="AB90" s="21" t="s">
        <v>41</v>
      </c>
      <c r="AC90" s="13" t="s">
        <v>1417</v>
      </c>
      <c r="AD90" s="15"/>
      <c r="AE90" s="21" t="s">
        <v>41</v>
      </c>
      <c r="AF90" s="13"/>
      <c r="AG90" s="15"/>
      <c r="AH90" s="21" t="s">
        <v>41</v>
      </c>
      <c r="AI90" s="16">
        <v>44378</v>
      </c>
      <c r="AJ90" s="15"/>
      <c r="AK90" s="281">
        <f t="shared" si="2"/>
        <v>589</v>
      </c>
    </row>
    <row r="91" spans="1:37" ht="262.5" x14ac:dyDescent="0.35">
      <c r="A91" s="11">
        <v>265</v>
      </c>
      <c r="B91" s="11">
        <v>2020</v>
      </c>
      <c r="C91" s="191">
        <v>222</v>
      </c>
      <c r="D91" s="12" t="s">
        <v>26</v>
      </c>
      <c r="E91" s="191" t="s">
        <v>42</v>
      </c>
      <c r="F91" s="13" t="s">
        <v>43</v>
      </c>
      <c r="G91" s="13" t="s">
        <v>44</v>
      </c>
      <c r="H91" s="11">
        <v>1</v>
      </c>
      <c r="I91" s="13" t="s">
        <v>45</v>
      </c>
      <c r="J91" s="13" t="s">
        <v>46</v>
      </c>
      <c r="K91" s="14">
        <v>44014</v>
      </c>
      <c r="L91" s="14">
        <v>44378</v>
      </c>
      <c r="M91" s="13" t="s">
        <v>47</v>
      </c>
      <c r="N91" s="278">
        <v>1</v>
      </c>
      <c r="O91" s="208" t="s">
        <v>48</v>
      </c>
      <c r="P91" s="278">
        <v>100</v>
      </c>
      <c r="Q91" s="13" t="s">
        <v>49</v>
      </c>
      <c r="R91" s="12" t="s">
        <v>50</v>
      </c>
      <c r="S91" s="22" t="s">
        <v>36</v>
      </c>
      <c r="T91" s="13" t="s">
        <v>51</v>
      </c>
      <c r="U91" s="12" t="s">
        <v>52</v>
      </c>
      <c r="V91" s="21" t="s">
        <v>41</v>
      </c>
      <c r="W91" s="13" t="s">
        <v>53</v>
      </c>
      <c r="X91" s="12"/>
      <c r="Y91" s="21" t="s">
        <v>41</v>
      </c>
      <c r="Z91" s="13"/>
      <c r="AA91" s="12"/>
      <c r="AB91" s="21" t="s">
        <v>41</v>
      </c>
      <c r="AC91" s="13" t="s">
        <v>1417</v>
      </c>
      <c r="AD91" s="15"/>
      <c r="AE91" s="21" t="s">
        <v>41</v>
      </c>
      <c r="AF91" s="13"/>
      <c r="AG91" s="15"/>
      <c r="AH91" s="21" t="s">
        <v>41</v>
      </c>
      <c r="AI91" s="16">
        <v>44378</v>
      </c>
      <c r="AJ91" s="15"/>
      <c r="AK91" s="281">
        <f t="shared" si="2"/>
        <v>453</v>
      </c>
    </row>
    <row r="92" spans="1:37" ht="409.5" x14ac:dyDescent="0.35">
      <c r="A92" s="11">
        <v>265</v>
      </c>
      <c r="B92" s="11">
        <v>2020</v>
      </c>
      <c r="C92" s="191">
        <v>222</v>
      </c>
      <c r="D92" s="12" t="s">
        <v>26</v>
      </c>
      <c r="E92" s="191" t="s">
        <v>74</v>
      </c>
      <c r="F92" s="13" t="s">
        <v>75</v>
      </c>
      <c r="G92" s="13" t="s">
        <v>76</v>
      </c>
      <c r="H92" s="11">
        <v>1</v>
      </c>
      <c r="I92" s="13" t="s">
        <v>45</v>
      </c>
      <c r="J92" s="13" t="s">
        <v>46</v>
      </c>
      <c r="K92" s="14">
        <v>44014</v>
      </c>
      <c r="L92" s="14">
        <v>44378</v>
      </c>
      <c r="M92" s="205" t="s">
        <v>71</v>
      </c>
      <c r="N92" s="278">
        <v>1</v>
      </c>
      <c r="O92" s="208" t="s">
        <v>1614</v>
      </c>
      <c r="P92" s="278">
        <v>100</v>
      </c>
      <c r="Q92" s="13" t="s">
        <v>49</v>
      </c>
      <c r="R92" s="12" t="s">
        <v>50</v>
      </c>
      <c r="S92" s="22" t="s">
        <v>36</v>
      </c>
      <c r="T92" s="13" t="s">
        <v>73</v>
      </c>
      <c r="U92" s="12" t="s">
        <v>52</v>
      </c>
      <c r="V92" s="21" t="s">
        <v>41</v>
      </c>
      <c r="W92" s="13" t="s">
        <v>53</v>
      </c>
      <c r="X92" s="12"/>
      <c r="Y92" s="21" t="s">
        <v>41</v>
      </c>
      <c r="Z92" s="13"/>
      <c r="AA92" s="12"/>
      <c r="AB92" s="21" t="s">
        <v>41</v>
      </c>
      <c r="AC92" s="13" t="s">
        <v>1417</v>
      </c>
      <c r="AD92" s="15"/>
      <c r="AE92" s="21" t="s">
        <v>41</v>
      </c>
      <c r="AF92" s="13"/>
      <c r="AG92" s="15"/>
      <c r="AH92" s="21" t="s">
        <v>41</v>
      </c>
      <c r="AI92" s="16">
        <v>44378</v>
      </c>
      <c r="AJ92" s="15"/>
      <c r="AK92" s="281">
        <f t="shared" si="2"/>
        <v>594</v>
      </c>
    </row>
    <row r="93" spans="1:37" ht="262.5" x14ac:dyDescent="0.35">
      <c r="A93" s="11">
        <v>265</v>
      </c>
      <c r="B93" s="11">
        <v>2020</v>
      </c>
      <c r="C93" s="191">
        <v>222</v>
      </c>
      <c r="D93" s="12" t="s">
        <v>26</v>
      </c>
      <c r="E93" s="191" t="s">
        <v>77</v>
      </c>
      <c r="F93" s="13" t="s">
        <v>78</v>
      </c>
      <c r="G93" s="13" t="s">
        <v>29</v>
      </c>
      <c r="H93" s="11">
        <v>1</v>
      </c>
      <c r="I93" s="13" t="s">
        <v>30</v>
      </c>
      <c r="J93" s="13" t="s">
        <v>31</v>
      </c>
      <c r="K93" s="14">
        <v>44014</v>
      </c>
      <c r="L93" s="14">
        <v>44378</v>
      </c>
      <c r="M93" s="13" t="s">
        <v>32</v>
      </c>
      <c r="N93" s="294">
        <v>1</v>
      </c>
      <c r="O93" s="295" t="s">
        <v>1537</v>
      </c>
      <c r="P93" s="294">
        <v>100</v>
      </c>
      <c r="Q93" s="13" t="s">
        <v>79</v>
      </c>
      <c r="R93" s="12" t="s">
        <v>35</v>
      </c>
      <c r="S93" s="22" t="s">
        <v>36</v>
      </c>
      <c r="T93" s="13" t="s">
        <v>80</v>
      </c>
      <c r="U93" s="12" t="s">
        <v>38</v>
      </c>
      <c r="V93" s="22" t="s">
        <v>36</v>
      </c>
      <c r="W93" s="13" t="s">
        <v>39</v>
      </c>
      <c r="X93" s="12" t="s">
        <v>40</v>
      </c>
      <c r="Y93" s="21" t="s">
        <v>41</v>
      </c>
      <c r="Z93" s="13"/>
      <c r="AA93" s="12" t="s">
        <v>40</v>
      </c>
      <c r="AB93" s="21" t="s">
        <v>41</v>
      </c>
      <c r="AC93" s="13" t="s">
        <v>1417</v>
      </c>
      <c r="AD93" s="15"/>
      <c r="AE93" s="21" t="s">
        <v>41</v>
      </c>
      <c r="AF93" s="13"/>
      <c r="AG93" s="15"/>
      <c r="AH93" s="21" t="s">
        <v>41</v>
      </c>
      <c r="AI93" s="16">
        <v>44378</v>
      </c>
      <c r="AJ93" s="15"/>
      <c r="AK93" s="281">
        <f t="shared" si="2"/>
        <v>583</v>
      </c>
    </row>
    <row r="94" spans="1:37" ht="262.5" x14ac:dyDescent="0.35">
      <c r="A94" s="11">
        <v>265</v>
      </c>
      <c r="B94" s="11">
        <v>2020</v>
      </c>
      <c r="C94" s="191">
        <v>222</v>
      </c>
      <c r="D94" s="12" t="s">
        <v>26</v>
      </c>
      <c r="E94" s="191" t="s">
        <v>81</v>
      </c>
      <c r="F94" s="13" t="s">
        <v>82</v>
      </c>
      <c r="G94" s="13" t="s">
        <v>29</v>
      </c>
      <c r="H94" s="11">
        <v>1</v>
      </c>
      <c r="I94" s="13" t="s">
        <v>30</v>
      </c>
      <c r="J94" s="13" t="s">
        <v>31</v>
      </c>
      <c r="K94" s="14">
        <v>44014</v>
      </c>
      <c r="L94" s="14">
        <v>44378</v>
      </c>
      <c r="M94" s="13" t="s">
        <v>32</v>
      </c>
      <c r="N94" s="294">
        <v>1</v>
      </c>
      <c r="O94" s="295" t="s">
        <v>1537</v>
      </c>
      <c r="P94" s="294">
        <v>100</v>
      </c>
      <c r="Q94" s="13" t="s">
        <v>83</v>
      </c>
      <c r="R94" s="12" t="s">
        <v>35</v>
      </c>
      <c r="S94" s="22" t="s">
        <v>36</v>
      </c>
      <c r="T94" s="13" t="s">
        <v>84</v>
      </c>
      <c r="U94" s="12" t="s">
        <v>38</v>
      </c>
      <c r="V94" s="22" t="s">
        <v>36</v>
      </c>
      <c r="W94" s="13" t="s">
        <v>39</v>
      </c>
      <c r="X94" s="12" t="s">
        <v>40</v>
      </c>
      <c r="Y94" s="21" t="s">
        <v>41</v>
      </c>
      <c r="Z94" s="13"/>
      <c r="AA94" s="12" t="s">
        <v>40</v>
      </c>
      <c r="AB94" s="21" t="s">
        <v>41</v>
      </c>
      <c r="AC94" s="13" t="s">
        <v>1417</v>
      </c>
      <c r="AD94" s="15"/>
      <c r="AE94" s="21" t="s">
        <v>41</v>
      </c>
      <c r="AF94" s="13"/>
      <c r="AG94" s="15"/>
      <c r="AH94" s="21" t="s">
        <v>41</v>
      </c>
      <c r="AI94" s="16">
        <v>44378</v>
      </c>
      <c r="AJ94" s="15"/>
      <c r="AK94" s="281">
        <f t="shared" si="2"/>
        <v>583</v>
      </c>
    </row>
    <row r="95" spans="1:37" ht="350" x14ac:dyDescent="0.35">
      <c r="A95" s="11">
        <v>265</v>
      </c>
      <c r="B95" s="11">
        <v>2020</v>
      </c>
      <c r="C95" s="191">
        <v>239</v>
      </c>
      <c r="D95" s="12" t="s">
        <v>120</v>
      </c>
      <c r="E95" s="191" t="s">
        <v>469</v>
      </c>
      <c r="F95" s="13" t="s">
        <v>470</v>
      </c>
      <c r="G95" s="13" t="s">
        <v>471</v>
      </c>
      <c r="H95" s="11">
        <v>1</v>
      </c>
      <c r="I95" s="13" t="s">
        <v>472</v>
      </c>
      <c r="J95" s="13" t="s">
        <v>473</v>
      </c>
      <c r="K95" s="14">
        <v>44187</v>
      </c>
      <c r="L95" s="14">
        <v>44552</v>
      </c>
      <c r="M95" s="13" t="s">
        <v>474</v>
      </c>
      <c r="N95" s="278">
        <v>1</v>
      </c>
      <c r="O95" s="208" t="s">
        <v>1453</v>
      </c>
      <c r="P95" s="278">
        <v>100</v>
      </c>
      <c r="Q95" s="13"/>
      <c r="R95" s="12"/>
      <c r="S95" s="12"/>
      <c r="T95" s="13" t="s">
        <v>475</v>
      </c>
      <c r="U95" s="12" t="s">
        <v>131</v>
      </c>
      <c r="V95" s="22" t="s">
        <v>36</v>
      </c>
      <c r="W95" s="13" t="s">
        <v>476</v>
      </c>
      <c r="X95" s="12" t="s">
        <v>131</v>
      </c>
      <c r="Y95" s="22" t="s">
        <v>157</v>
      </c>
      <c r="Z95" s="13" t="s">
        <v>477</v>
      </c>
      <c r="AA95" s="12" t="s">
        <v>131</v>
      </c>
      <c r="AB95" s="22" t="s">
        <v>157</v>
      </c>
      <c r="AC95" s="13" t="s">
        <v>1358</v>
      </c>
      <c r="AD95" s="12" t="s">
        <v>131</v>
      </c>
      <c r="AE95" s="22" t="s">
        <v>157</v>
      </c>
      <c r="AF95" s="207" t="s">
        <v>1631</v>
      </c>
      <c r="AG95" s="265" t="s">
        <v>391</v>
      </c>
      <c r="AH95" s="22" t="s">
        <v>157</v>
      </c>
      <c r="AI95" s="204">
        <v>44734</v>
      </c>
      <c r="AJ95" s="353" t="s">
        <v>1641</v>
      </c>
      <c r="AK95" s="281">
        <f t="shared" si="2"/>
        <v>600</v>
      </c>
    </row>
    <row r="96" spans="1:37" ht="137.5" x14ac:dyDescent="0.35">
      <c r="A96" s="11">
        <v>265</v>
      </c>
      <c r="B96" s="11">
        <v>2021</v>
      </c>
      <c r="C96" s="191">
        <v>190</v>
      </c>
      <c r="D96" s="12" t="s">
        <v>26</v>
      </c>
      <c r="E96" s="191" t="s">
        <v>526</v>
      </c>
      <c r="F96" s="13" t="s">
        <v>527</v>
      </c>
      <c r="G96" s="13" t="s">
        <v>528</v>
      </c>
      <c r="H96" s="11">
        <v>1</v>
      </c>
      <c r="I96" s="13" t="s">
        <v>529</v>
      </c>
      <c r="J96" s="13" t="s">
        <v>530</v>
      </c>
      <c r="K96" s="14">
        <v>44378</v>
      </c>
      <c r="L96" s="14">
        <v>44729</v>
      </c>
      <c r="M96" s="13" t="s">
        <v>531</v>
      </c>
      <c r="N96" s="287">
        <v>0.2</v>
      </c>
      <c r="O96" s="208" t="s">
        <v>1519</v>
      </c>
      <c r="P96" s="287">
        <v>20</v>
      </c>
      <c r="Q96" s="13"/>
      <c r="R96" s="12"/>
      <c r="S96" s="12"/>
      <c r="T96" s="13"/>
      <c r="U96" s="12"/>
      <c r="V96" s="12"/>
      <c r="W96" s="13" t="s">
        <v>532</v>
      </c>
      <c r="X96" s="12" t="s">
        <v>391</v>
      </c>
      <c r="Y96" s="22" t="s">
        <v>157</v>
      </c>
      <c r="Z96" s="13"/>
      <c r="AA96" s="12" t="s">
        <v>391</v>
      </c>
      <c r="AB96" s="22" t="s">
        <v>157</v>
      </c>
      <c r="AC96" s="13"/>
      <c r="AD96" s="12" t="s">
        <v>391</v>
      </c>
      <c r="AE96" s="12"/>
      <c r="AF96" s="13" t="s">
        <v>1583</v>
      </c>
      <c r="AG96" s="273" t="s">
        <v>391</v>
      </c>
      <c r="AH96" s="22" t="s">
        <v>157</v>
      </c>
      <c r="AI96" s="16">
        <v>44729</v>
      </c>
      <c r="AJ96" s="15"/>
      <c r="AK96" s="281">
        <f t="shared" si="2"/>
        <v>427</v>
      </c>
    </row>
    <row r="97" spans="1:37" ht="125" x14ac:dyDescent="0.35">
      <c r="A97" s="11">
        <v>265</v>
      </c>
      <c r="B97" s="11">
        <v>2021</v>
      </c>
      <c r="C97" s="191">
        <v>190</v>
      </c>
      <c r="D97" s="12" t="s">
        <v>26</v>
      </c>
      <c r="E97" s="191" t="s">
        <v>533</v>
      </c>
      <c r="F97" s="13" t="s">
        <v>534</v>
      </c>
      <c r="G97" s="13" t="s">
        <v>535</v>
      </c>
      <c r="H97" s="11">
        <v>1</v>
      </c>
      <c r="I97" s="13" t="s">
        <v>536</v>
      </c>
      <c r="J97" s="13" t="s">
        <v>537</v>
      </c>
      <c r="K97" s="14">
        <v>44384</v>
      </c>
      <c r="L97" s="14">
        <v>44729</v>
      </c>
      <c r="M97" s="13" t="s">
        <v>538</v>
      </c>
      <c r="N97" s="278">
        <v>1</v>
      </c>
      <c r="O97" s="208" t="s">
        <v>1498</v>
      </c>
      <c r="P97" s="278">
        <v>100</v>
      </c>
      <c r="Q97" s="13"/>
      <c r="R97" s="12"/>
      <c r="S97" s="12"/>
      <c r="T97" s="13"/>
      <c r="U97" s="12"/>
      <c r="V97" s="12"/>
      <c r="W97" s="13" t="s">
        <v>539</v>
      </c>
      <c r="X97" s="12" t="s">
        <v>61</v>
      </c>
      <c r="Y97" s="23" t="s">
        <v>99</v>
      </c>
      <c r="Z97" s="13"/>
      <c r="AA97" s="12" t="s">
        <v>61</v>
      </c>
      <c r="AB97" s="23" t="s">
        <v>99</v>
      </c>
      <c r="AC97" s="13"/>
      <c r="AD97" s="12" t="s">
        <v>60</v>
      </c>
      <c r="AE97" s="12"/>
      <c r="AF97" s="13" t="s">
        <v>1574</v>
      </c>
      <c r="AG97" s="273" t="s">
        <v>60</v>
      </c>
      <c r="AH97" s="22" t="s">
        <v>157</v>
      </c>
      <c r="AI97" s="16">
        <v>44729</v>
      </c>
      <c r="AJ97" s="15"/>
      <c r="AK97" s="281">
        <f t="shared" si="2"/>
        <v>479</v>
      </c>
    </row>
    <row r="98" spans="1:37" ht="250" x14ac:dyDescent="0.35">
      <c r="A98" s="11">
        <v>265</v>
      </c>
      <c r="B98" s="11">
        <v>2021</v>
      </c>
      <c r="C98" s="191">
        <v>190</v>
      </c>
      <c r="D98" s="12" t="s">
        <v>26</v>
      </c>
      <c r="E98" s="191" t="s">
        <v>74</v>
      </c>
      <c r="F98" s="13" t="s">
        <v>550</v>
      </c>
      <c r="G98" s="13" t="s">
        <v>561</v>
      </c>
      <c r="H98" s="11">
        <v>3</v>
      </c>
      <c r="I98" s="13" t="s">
        <v>562</v>
      </c>
      <c r="J98" s="13" t="s">
        <v>563</v>
      </c>
      <c r="K98" s="14">
        <v>44372</v>
      </c>
      <c r="L98" s="14">
        <v>44729</v>
      </c>
      <c r="M98" s="13" t="s">
        <v>564</v>
      </c>
      <c r="N98" s="294">
        <v>1</v>
      </c>
      <c r="O98" s="295" t="s">
        <v>1549</v>
      </c>
      <c r="P98" s="294">
        <v>100</v>
      </c>
      <c r="Q98" s="13"/>
      <c r="R98" s="12"/>
      <c r="S98" s="12"/>
      <c r="T98" s="13"/>
      <c r="U98" s="12"/>
      <c r="V98" s="12"/>
      <c r="W98" s="13" t="s">
        <v>565</v>
      </c>
      <c r="X98" s="12" t="s">
        <v>556</v>
      </c>
      <c r="Y98" s="22" t="s">
        <v>36</v>
      </c>
      <c r="Z98" s="13"/>
      <c r="AA98" s="12" t="s">
        <v>556</v>
      </c>
      <c r="AB98" s="22" t="s">
        <v>36</v>
      </c>
      <c r="AC98" s="13" t="s">
        <v>1319</v>
      </c>
      <c r="AD98" s="12" t="s">
        <v>557</v>
      </c>
      <c r="AE98" s="22" t="s">
        <v>36</v>
      </c>
      <c r="AF98" s="13" t="s">
        <v>1572</v>
      </c>
      <c r="AG98" s="273" t="s">
        <v>111</v>
      </c>
      <c r="AH98" s="22" t="s">
        <v>157</v>
      </c>
      <c r="AI98" s="16">
        <v>44729</v>
      </c>
      <c r="AJ98" s="15"/>
      <c r="AK98" s="281">
        <f t="shared" ref="AK98:AK129" si="3">LEN(O98)</f>
        <v>599</v>
      </c>
    </row>
    <row r="99" spans="1:37" ht="409.5" x14ac:dyDescent="0.35">
      <c r="A99" s="11">
        <v>265</v>
      </c>
      <c r="B99" s="11">
        <v>2021</v>
      </c>
      <c r="C99" s="191">
        <v>190</v>
      </c>
      <c r="D99" s="12" t="s">
        <v>26</v>
      </c>
      <c r="E99" s="191" t="s">
        <v>77</v>
      </c>
      <c r="F99" s="13" t="s">
        <v>566</v>
      </c>
      <c r="G99" s="13" t="s">
        <v>567</v>
      </c>
      <c r="H99" s="11">
        <v>1</v>
      </c>
      <c r="I99" s="13" t="s">
        <v>568</v>
      </c>
      <c r="J99" s="13" t="s">
        <v>569</v>
      </c>
      <c r="K99" s="14">
        <v>44409</v>
      </c>
      <c r="L99" s="14">
        <v>44729</v>
      </c>
      <c r="M99" s="13" t="s">
        <v>570</v>
      </c>
      <c r="N99" s="271">
        <v>1</v>
      </c>
      <c r="O99" s="270" t="s">
        <v>1305</v>
      </c>
      <c r="P99" s="271">
        <v>100</v>
      </c>
      <c r="Q99" s="13"/>
      <c r="R99" s="12"/>
      <c r="S99" s="12"/>
      <c r="T99" s="13"/>
      <c r="U99" s="12"/>
      <c r="V99" s="12"/>
      <c r="W99" s="13" t="s">
        <v>571</v>
      </c>
      <c r="X99" s="12" t="s">
        <v>546</v>
      </c>
      <c r="Y99" s="22" t="s">
        <v>36</v>
      </c>
      <c r="Z99" s="13"/>
      <c r="AA99" s="12" t="s">
        <v>546</v>
      </c>
      <c r="AB99" s="22" t="s">
        <v>36</v>
      </c>
      <c r="AC99" s="13"/>
      <c r="AD99" s="12" t="s">
        <v>111</v>
      </c>
      <c r="AE99" s="12"/>
      <c r="AF99" s="13" t="s">
        <v>1511</v>
      </c>
      <c r="AG99" s="273" t="s">
        <v>111</v>
      </c>
      <c r="AH99" s="22" t="s">
        <v>157</v>
      </c>
      <c r="AI99" s="16">
        <v>44729</v>
      </c>
      <c r="AJ99" s="15"/>
      <c r="AK99" s="281">
        <f t="shared" si="3"/>
        <v>569</v>
      </c>
    </row>
    <row r="100" spans="1:37" ht="175" x14ac:dyDescent="0.35">
      <c r="A100" s="11">
        <v>265</v>
      </c>
      <c r="B100" s="11">
        <v>2021</v>
      </c>
      <c r="C100" s="191">
        <v>190</v>
      </c>
      <c r="D100" s="12" t="s">
        <v>26</v>
      </c>
      <c r="E100" s="191" t="s">
        <v>81</v>
      </c>
      <c r="F100" s="13" t="s">
        <v>572</v>
      </c>
      <c r="G100" s="13" t="s">
        <v>573</v>
      </c>
      <c r="H100" s="11">
        <v>1</v>
      </c>
      <c r="I100" s="13" t="s">
        <v>574</v>
      </c>
      <c r="J100" s="13" t="s">
        <v>575</v>
      </c>
      <c r="K100" s="14">
        <v>44378</v>
      </c>
      <c r="L100" s="14">
        <v>44591</v>
      </c>
      <c r="M100" s="205" t="s">
        <v>576</v>
      </c>
      <c r="N100" s="278">
        <v>0.33</v>
      </c>
      <c r="O100" s="295" t="s">
        <v>1611</v>
      </c>
      <c r="P100" s="278">
        <v>33.299999999999997</v>
      </c>
      <c r="Q100" s="13"/>
      <c r="R100" s="12"/>
      <c r="S100" s="12"/>
      <c r="T100" s="13"/>
      <c r="U100" s="12"/>
      <c r="V100" s="12"/>
      <c r="W100" s="13" t="s">
        <v>577</v>
      </c>
      <c r="X100" s="12" t="s">
        <v>61</v>
      </c>
      <c r="Y100" s="22" t="s">
        <v>157</v>
      </c>
      <c r="Z100" s="13"/>
      <c r="AA100" s="12" t="s">
        <v>61</v>
      </c>
      <c r="AB100" s="22" t="s">
        <v>157</v>
      </c>
      <c r="AC100" s="203" t="s">
        <v>1336</v>
      </c>
      <c r="AD100" s="12" t="s">
        <v>60</v>
      </c>
      <c r="AE100" s="12"/>
      <c r="AF100" s="13" t="s">
        <v>1502</v>
      </c>
      <c r="AG100" s="273" t="s">
        <v>60</v>
      </c>
      <c r="AH100" s="22" t="s">
        <v>157</v>
      </c>
      <c r="AI100" s="204">
        <v>44772</v>
      </c>
      <c r="AJ100" s="15"/>
      <c r="AK100" s="281">
        <f t="shared" si="3"/>
        <v>339</v>
      </c>
    </row>
    <row r="101" spans="1:37" ht="175" x14ac:dyDescent="0.35">
      <c r="A101" s="11">
        <v>265</v>
      </c>
      <c r="B101" s="11">
        <v>2021</v>
      </c>
      <c r="C101" s="191">
        <v>190</v>
      </c>
      <c r="D101" s="12" t="s">
        <v>26</v>
      </c>
      <c r="E101" s="191" t="s">
        <v>81</v>
      </c>
      <c r="F101" s="13" t="s">
        <v>572</v>
      </c>
      <c r="G101" s="13" t="s">
        <v>573</v>
      </c>
      <c r="H101" s="11">
        <v>2</v>
      </c>
      <c r="I101" s="13" t="s">
        <v>578</v>
      </c>
      <c r="J101" s="13" t="s">
        <v>579</v>
      </c>
      <c r="K101" s="14">
        <v>44378</v>
      </c>
      <c r="L101" s="14">
        <v>44729</v>
      </c>
      <c r="M101" s="13" t="s">
        <v>576</v>
      </c>
      <c r="N101" s="278">
        <v>0.5</v>
      </c>
      <c r="O101" s="208" t="s">
        <v>1418</v>
      </c>
      <c r="P101" s="278">
        <v>50</v>
      </c>
      <c r="Q101" s="13"/>
      <c r="R101" s="12"/>
      <c r="S101" s="12"/>
      <c r="T101" s="13"/>
      <c r="U101" s="12"/>
      <c r="V101" s="12"/>
      <c r="W101" s="13" t="s">
        <v>580</v>
      </c>
      <c r="X101" s="12" t="s">
        <v>61</v>
      </c>
      <c r="Y101" s="22" t="s">
        <v>157</v>
      </c>
      <c r="Z101" s="13"/>
      <c r="AA101" s="12" t="s">
        <v>61</v>
      </c>
      <c r="AB101" s="22" t="s">
        <v>157</v>
      </c>
      <c r="AC101" s="13"/>
      <c r="AD101" s="12" t="s">
        <v>60</v>
      </c>
      <c r="AE101" s="12"/>
      <c r="AF101" s="299" t="s">
        <v>1575</v>
      </c>
      <c r="AG101" s="273" t="s">
        <v>60</v>
      </c>
      <c r="AH101" s="22" t="s">
        <v>157</v>
      </c>
      <c r="AI101" s="16">
        <v>44729</v>
      </c>
      <c r="AJ101" s="15"/>
      <c r="AK101" s="281">
        <f t="shared" si="3"/>
        <v>456</v>
      </c>
    </row>
    <row r="102" spans="1:37" ht="137.5" x14ac:dyDescent="0.35">
      <c r="A102" s="11">
        <v>265</v>
      </c>
      <c r="B102" s="11">
        <v>2021</v>
      </c>
      <c r="C102" s="191">
        <v>190</v>
      </c>
      <c r="D102" s="12" t="s">
        <v>26</v>
      </c>
      <c r="E102" s="191" t="s">
        <v>85</v>
      </c>
      <c r="F102" s="13" t="s">
        <v>581</v>
      </c>
      <c r="G102" s="13" t="s">
        <v>582</v>
      </c>
      <c r="H102" s="11">
        <v>1</v>
      </c>
      <c r="I102" s="13" t="s">
        <v>583</v>
      </c>
      <c r="J102" s="13" t="s">
        <v>584</v>
      </c>
      <c r="K102" s="14">
        <v>44384</v>
      </c>
      <c r="L102" s="14">
        <v>44729</v>
      </c>
      <c r="M102" s="13" t="s">
        <v>585</v>
      </c>
      <c r="N102" s="278">
        <v>0.66</v>
      </c>
      <c r="O102" s="208" t="s">
        <v>1454</v>
      </c>
      <c r="P102" s="278">
        <v>66</v>
      </c>
      <c r="Q102" s="13"/>
      <c r="R102" s="12"/>
      <c r="S102" s="12"/>
      <c r="T102" s="13"/>
      <c r="U102" s="12"/>
      <c r="V102" s="12"/>
      <c r="W102" s="13" t="s">
        <v>586</v>
      </c>
      <c r="X102" s="12" t="s">
        <v>61</v>
      </c>
      <c r="Y102" s="22" t="s">
        <v>157</v>
      </c>
      <c r="Z102" s="13"/>
      <c r="AA102" s="12" t="s">
        <v>61</v>
      </c>
      <c r="AB102" s="22" t="s">
        <v>157</v>
      </c>
      <c r="AC102" s="13"/>
      <c r="AD102" s="12" t="s">
        <v>60</v>
      </c>
      <c r="AE102" s="12"/>
      <c r="AF102" s="13" t="s">
        <v>1578</v>
      </c>
      <c r="AG102" s="273" t="s">
        <v>60</v>
      </c>
      <c r="AH102" s="22" t="s">
        <v>157</v>
      </c>
      <c r="AI102" s="16">
        <v>44729</v>
      </c>
      <c r="AJ102" s="15"/>
      <c r="AK102" s="281">
        <f t="shared" si="3"/>
        <v>354</v>
      </c>
    </row>
    <row r="103" spans="1:37" ht="200" x14ac:dyDescent="0.35">
      <c r="A103" s="11">
        <v>265</v>
      </c>
      <c r="B103" s="11">
        <v>2021</v>
      </c>
      <c r="C103" s="191">
        <v>190</v>
      </c>
      <c r="D103" s="12" t="s">
        <v>26</v>
      </c>
      <c r="E103" s="191" t="s">
        <v>92</v>
      </c>
      <c r="F103" s="13" t="s">
        <v>587</v>
      </c>
      <c r="G103" s="13" t="s">
        <v>588</v>
      </c>
      <c r="H103" s="11">
        <v>2</v>
      </c>
      <c r="I103" s="13" t="s">
        <v>592</v>
      </c>
      <c r="J103" s="13" t="s">
        <v>593</v>
      </c>
      <c r="K103" s="14">
        <v>44562</v>
      </c>
      <c r="L103" s="14">
        <v>44620</v>
      </c>
      <c r="M103" s="13" t="s">
        <v>178</v>
      </c>
      <c r="N103" s="278">
        <v>0.5</v>
      </c>
      <c r="O103" s="208" t="s">
        <v>1432</v>
      </c>
      <c r="P103" s="278">
        <v>50</v>
      </c>
      <c r="Q103" s="13"/>
      <c r="R103" s="12"/>
      <c r="S103" s="12"/>
      <c r="T103" s="13"/>
      <c r="U103" s="12"/>
      <c r="V103" s="12"/>
      <c r="W103" s="13" t="s">
        <v>594</v>
      </c>
      <c r="X103" s="12" t="s">
        <v>111</v>
      </c>
      <c r="Y103" s="12" t="s">
        <v>595</v>
      </c>
      <c r="Z103" s="13"/>
      <c r="AA103" s="12" t="s">
        <v>111</v>
      </c>
      <c r="AB103" s="12" t="s">
        <v>595</v>
      </c>
      <c r="AC103" s="13"/>
      <c r="AD103" s="12" t="s">
        <v>111</v>
      </c>
      <c r="AE103" s="12"/>
      <c r="AF103" s="13" t="s">
        <v>1616</v>
      </c>
      <c r="AG103" s="273" t="s">
        <v>111</v>
      </c>
      <c r="AH103" s="22" t="s">
        <v>36</v>
      </c>
      <c r="AI103" s="16">
        <v>44620</v>
      </c>
      <c r="AJ103" s="15"/>
      <c r="AK103" s="281">
        <f t="shared" si="3"/>
        <v>382</v>
      </c>
    </row>
    <row r="104" spans="1:37" ht="162.5" x14ac:dyDescent="0.35">
      <c r="A104" s="11">
        <v>265</v>
      </c>
      <c r="B104" s="11">
        <v>2021</v>
      </c>
      <c r="C104" s="191">
        <v>190</v>
      </c>
      <c r="D104" s="12" t="s">
        <v>26</v>
      </c>
      <c r="E104" s="191" t="s">
        <v>92</v>
      </c>
      <c r="F104" s="13" t="s">
        <v>587</v>
      </c>
      <c r="G104" s="13" t="s">
        <v>596</v>
      </c>
      <c r="H104" s="11">
        <v>3</v>
      </c>
      <c r="I104" s="13" t="s">
        <v>597</v>
      </c>
      <c r="J104" s="13" t="s">
        <v>598</v>
      </c>
      <c r="K104" s="14">
        <v>44621</v>
      </c>
      <c r="L104" s="14">
        <v>44729</v>
      </c>
      <c r="M104" s="13" t="s">
        <v>178</v>
      </c>
      <c r="N104" s="278">
        <v>0.3</v>
      </c>
      <c r="O104" s="208" t="s">
        <v>1433</v>
      </c>
      <c r="P104" s="278">
        <v>30</v>
      </c>
      <c r="Q104" s="13"/>
      <c r="R104" s="12"/>
      <c r="S104" s="12"/>
      <c r="T104" s="13"/>
      <c r="U104" s="12"/>
      <c r="V104" s="12"/>
      <c r="W104" s="13" t="s">
        <v>594</v>
      </c>
      <c r="X104" s="12" t="s">
        <v>111</v>
      </c>
      <c r="Y104" s="12" t="s">
        <v>595</v>
      </c>
      <c r="Z104" s="13"/>
      <c r="AA104" s="12" t="s">
        <v>111</v>
      </c>
      <c r="AB104" s="12" t="s">
        <v>595</v>
      </c>
      <c r="AC104" s="13"/>
      <c r="AD104" s="12" t="s">
        <v>111</v>
      </c>
      <c r="AE104" s="12"/>
      <c r="AF104" s="13" t="s">
        <v>1617</v>
      </c>
      <c r="AG104" s="273" t="s">
        <v>111</v>
      </c>
      <c r="AH104" s="22" t="s">
        <v>36</v>
      </c>
      <c r="AI104" s="16">
        <v>44729</v>
      </c>
      <c r="AJ104" s="15"/>
      <c r="AK104" s="281">
        <f t="shared" si="3"/>
        <v>475</v>
      </c>
    </row>
    <row r="105" spans="1:37" ht="187.5" x14ac:dyDescent="0.35">
      <c r="A105" s="11">
        <v>265</v>
      </c>
      <c r="B105" s="11">
        <v>2021</v>
      </c>
      <c r="C105" s="191">
        <v>190</v>
      </c>
      <c r="D105" s="12" t="s">
        <v>26</v>
      </c>
      <c r="E105" s="191" t="s">
        <v>101</v>
      </c>
      <c r="F105" s="13" t="s">
        <v>599</v>
      </c>
      <c r="G105" s="13" t="s">
        <v>600</v>
      </c>
      <c r="H105" s="11">
        <v>1</v>
      </c>
      <c r="I105" s="13" t="s">
        <v>601</v>
      </c>
      <c r="J105" s="13" t="s">
        <v>602</v>
      </c>
      <c r="K105" s="14">
        <v>44392</v>
      </c>
      <c r="L105" s="14">
        <v>44729</v>
      </c>
      <c r="M105" s="13" t="s">
        <v>603</v>
      </c>
      <c r="N105" s="288">
        <f>6/11</f>
        <v>0.54545454545454541</v>
      </c>
      <c r="O105" s="205" t="s">
        <v>1520</v>
      </c>
      <c r="P105" s="191">
        <v>55</v>
      </c>
      <c r="Q105" s="13"/>
      <c r="R105" s="12"/>
      <c r="S105" s="12"/>
      <c r="T105" s="13"/>
      <c r="U105" s="12"/>
      <c r="V105" s="12"/>
      <c r="W105" s="13" t="s">
        <v>604</v>
      </c>
      <c r="X105" s="12" t="s">
        <v>391</v>
      </c>
      <c r="Y105" s="22" t="s">
        <v>157</v>
      </c>
      <c r="Z105" s="13"/>
      <c r="AA105" s="12" t="s">
        <v>391</v>
      </c>
      <c r="AB105" s="22" t="s">
        <v>157</v>
      </c>
      <c r="AC105" s="13"/>
      <c r="AD105" s="12" t="s">
        <v>391</v>
      </c>
      <c r="AE105" s="12"/>
      <c r="AF105" s="13" t="s">
        <v>1584</v>
      </c>
      <c r="AG105" s="273" t="s">
        <v>391</v>
      </c>
      <c r="AH105" s="22" t="s">
        <v>157</v>
      </c>
      <c r="AI105" s="16">
        <v>44729</v>
      </c>
      <c r="AJ105" s="15"/>
      <c r="AK105" s="281">
        <f t="shared" si="3"/>
        <v>579</v>
      </c>
    </row>
    <row r="106" spans="1:37" ht="179.5" customHeight="1" x14ac:dyDescent="0.35">
      <c r="A106" s="11">
        <v>265</v>
      </c>
      <c r="B106" s="11">
        <v>2021</v>
      </c>
      <c r="C106" s="191">
        <v>190</v>
      </c>
      <c r="D106" s="12" t="s">
        <v>26</v>
      </c>
      <c r="E106" s="191" t="s">
        <v>27</v>
      </c>
      <c r="F106" s="13" t="s">
        <v>605</v>
      </c>
      <c r="G106" s="13" t="s">
        <v>606</v>
      </c>
      <c r="H106" s="11">
        <v>1</v>
      </c>
      <c r="I106" s="13" t="s">
        <v>607</v>
      </c>
      <c r="J106" s="13" t="s">
        <v>608</v>
      </c>
      <c r="K106" s="14">
        <v>44378</v>
      </c>
      <c r="L106" s="14">
        <v>44729</v>
      </c>
      <c r="M106" s="13" t="s">
        <v>609</v>
      </c>
      <c r="N106" s="287">
        <v>0.15</v>
      </c>
      <c r="O106" s="208" t="s">
        <v>1521</v>
      </c>
      <c r="P106" s="287">
        <v>15</v>
      </c>
      <c r="Q106" s="13"/>
      <c r="R106" s="12"/>
      <c r="S106" s="12"/>
      <c r="T106" s="13"/>
      <c r="U106" s="12"/>
      <c r="V106" s="12"/>
      <c r="W106" s="13" t="s">
        <v>610</v>
      </c>
      <c r="X106" s="12" t="s">
        <v>391</v>
      </c>
      <c r="Y106" s="22" t="s">
        <v>157</v>
      </c>
      <c r="Z106" s="13"/>
      <c r="AA106" s="12" t="s">
        <v>391</v>
      </c>
      <c r="AB106" s="22" t="s">
        <v>157</v>
      </c>
      <c r="AC106" s="13"/>
      <c r="AD106" s="12" t="s">
        <v>391</v>
      </c>
      <c r="AE106" s="12"/>
      <c r="AF106" s="13" t="s">
        <v>1585</v>
      </c>
      <c r="AG106" s="273" t="s">
        <v>391</v>
      </c>
      <c r="AH106" s="22" t="s">
        <v>157</v>
      </c>
      <c r="AI106" s="16">
        <v>44729</v>
      </c>
      <c r="AJ106" s="15"/>
      <c r="AK106" s="281">
        <f t="shared" si="3"/>
        <v>313</v>
      </c>
    </row>
    <row r="107" spans="1:37" ht="169" customHeight="1" x14ac:dyDescent="0.35">
      <c r="A107" s="11">
        <v>265</v>
      </c>
      <c r="B107" s="11">
        <v>2021</v>
      </c>
      <c r="C107" s="191">
        <v>190</v>
      </c>
      <c r="D107" s="12" t="s">
        <v>611</v>
      </c>
      <c r="E107" s="191" t="s">
        <v>612</v>
      </c>
      <c r="F107" s="13" t="s">
        <v>613</v>
      </c>
      <c r="G107" s="13" t="s">
        <v>614</v>
      </c>
      <c r="H107" s="11">
        <v>1</v>
      </c>
      <c r="I107" s="13" t="s">
        <v>615</v>
      </c>
      <c r="J107" s="13" t="s">
        <v>616</v>
      </c>
      <c r="K107" s="14">
        <v>44384</v>
      </c>
      <c r="L107" s="14">
        <v>44729</v>
      </c>
      <c r="M107" s="13" t="s">
        <v>617</v>
      </c>
      <c r="N107" s="278">
        <v>0.5</v>
      </c>
      <c r="O107" s="208" t="s">
        <v>1455</v>
      </c>
      <c r="P107" s="278">
        <v>50</v>
      </c>
      <c r="Q107" s="13"/>
      <c r="R107" s="12"/>
      <c r="S107" s="12"/>
      <c r="T107" s="13"/>
      <c r="U107" s="12"/>
      <c r="V107" s="12"/>
      <c r="W107" s="13" t="s">
        <v>618</v>
      </c>
      <c r="X107" s="12" t="s">
        <v>619</v>
      </c>
      <c r="Y107" s="22" t="s">
        <v>157</v>
      </c>
      <c r="Z107" s="13"/>
      <c r="AA107" s="12" t="s">
        <v>619</v>
      </c>
      <c r="AB107" s="22" t="s">
        <v>157</v>
      </c>
      <c r="AC107" s="13"/>
      <c r="AD107" s="12" t="s">
        <v>619</v>
      </c>
      <c r="AE107" s="12"/>
      <c r="AF107" s="295" t="s">
        <v>1561</v>
      </c>
      <c r="AG107" s="273" t="s">
        <v>619</v>
      </c>
      <c r="AH107" s="22" t="s">
        <v>157</v>
      </c>
      <c r="AI107" s="16">
        <v>44729</v>
      </c>
      <c r="AJ107" s="15"/>
      <c r="AK107" s="281">
        <f t="shared" si="3"/>
        <v>68</v>
      </c>
    </row>
    <row r="108" spans="1:37" ht="187" customHeight="1" x14ac:dyDescent="0.35">
      <c r="A108" s="11">
        <v>265</v>
      </c>
      <c r="B108" s="11">
        <v>2021</v>
      </c>
      <c r="C108" s="191">
        <v>190</v>
      </c>
      <c r="D108" s="12" t="s">
        <v>611</v>
      </c>
      <c r="E108" s="191" t="s">
        <v>612</v>
      </c>
      <c r="F108" s="13" t="s">
        <v>613</v>
      </c>
      <c r="G108" s="13" t="s">
        <v>620</v>
      </c>
      <c r="H108" s="11">
        <v>2</v>
      </c>
      <c r="I108" s="13" t="s">
        <v>621</v>
      </c>
      <c r="J108" s="13" t="s">
        <v>622</v>
      </c>
      <c r="K108" s="14">
        <v>44378</v>
      </c>
      <c r="L108" s="14">
        <v>44729</v>
      </c>
      <c r="M108" s="13" t="s">
        <v>623</v>
      </c>
      <c r="N108" s="294">
        <v>0.5</v>
      </c>
      <c r="O108" s="295" t="s">
        <v>1542</v>
      </c>
      <c r="P108" s="294">
        <v>50</v>
      </c>
      <c r="Q108" s="13"/>
      <c r="R108" s="12"/>
      <c r="S108" s="12"/>
      <c r="T108" s="13"/>
      <c r="U108" s="12"/>
      <c r="V108" s="12"/>
      <c r="W108" s="13" t="s">
        <v>624</v>
      </c>
      <c r="X108" s="12" t="s">
        <v>619</v>
      </c>
      <c r="Y108" s="22" t="s">
        <v>157</v>
      </c>
      <c r="Z108" s="13"/>
      <c r="AA108" s="12" t="s">
        <v>619</v>
      </c>
      <c r="AB108" s="22" t="s">
        <v>157</v>
      </c>
      <c r="AC108" s="13"/>
      <c r="AD108" s="12" t="s">
        <v>619</v>
      </c>
      <c r="AE108" s="12"/>
      <c r="AF108" s="295" t="s">
        <v>1562</v>
      </c>
      <c r="AG108" s="273" t="s">
        <v>619</v>
      </c>
      <c r="AH108" s="22" t="s">
        <v>157</v>
      </c>
      <c r="AI108" s="16">
        <v>44729</v>
      </c>
      <c r="AJ108" s="15"/>
      <c r="AK108" s="281">
        <f t="shared" si="3"/>
        <v>468</v>
      </c>
    </row>
    <row r="109" spans="1:37" ht="87.5" x14ac:dyDescent="0.35">
      <c r="A109" s="11">
        <v>265</v>
      </c>
      <c r="B109" s="11">
        <v>2021</v>
      </c>
      <c r="C109" s="191">
        <v>190</v>
      </c>
      <c r="D109" s="12" t="s">
        <v>611</v>
      </c>
      <c r="E109" s="191" t="s">
        <v>625</v>
      </c>
      <c r="F109" s="13" t="s">
        <v>626</v>
      </c>
      <c r="G109" s="13" t="s">
        <v>627</v>
      </c>
      <c r="H109" s="11">
        <v>1</v>
      </c>
      <c r="I109" s="13" t="s">
        <v>628</v>
      </c>
      <c r="J109" s="13" t="s">
        <v>629</v>
      </c>
      <c r="K109" s="14">
        <v>44562</v>
      </c>
      <c r="L109" s="14">
        <v>44729</v>
      </c>
      <c r="M109" s="13" t="s">
        <v>630</v>
      </c>
      <c r="N109" s="294">
        <v>0</v>
      </c>
      <c r="O109" s="295" t="s">
        <v>1543</v>
      </c>
      <c r="P109" s="294">
        <v>0</v>
      </c>
      <c r="Q109" s="13"/>
      <c r="R109" s="12"/>
      <c r="S109" s="12"/>
      <c r="T109" s="13"/>
      <c r="U109" s="12"/>
      <c r="V109" s="12"/>
      <c r="W109" s="13" t="s">
        <v>631</v>
      </c>
      <c r="X109" s="12" t="s">
        <v>619</v>
      </c>
      <c r="Y109" s="12" t="s">
        <v>595</v>
      </c>
      <c r="Z109" s="13"/>
      <c r="AA109" s="12" t="s">
        <v>619</v>
      </c>
      <c r="AB109" s="12" t="s">
        <v>595</v>
      </c>
      <c r="AC109" s="13"/>
      <c r="AD109" s="12" t="s">
        <v>619</v>
      </c>
      <c r="AE109" s="12"/>
      <c r="AF109" s="12" t="s">
        <v>1570</v>
      </c>
      <c r="AG109" s="273" t="s">
        <v>619</v>
      </c>
      <c r="AH109" s="23" t="s">
        <v>99</v>
      </c>
      <c r="AI109" s="16">
        <v>44729</v>
      </c>
      <c r="AJ109" s="15"/>
      <c r="AK109" s="281">
        <f t="shared" si="3"/>
        <v>113</v>
      </c>
    </row>
    <row r="110" spans="1:37" ht="175" x14ac:dyDescent="0.35">
      <c r="A110" s="11">
        <v>265</v>
      </c>
      <c r="B110" s="11">
        <v>2021</v>
      </c>
      <c r="C110" s="191">
        <v>190</v>
      </c>
      <c r="D110" s="12" t="s">
        <v>120</v>
      </c>
      <c r="E110" s="191" t="s">
        <v>121</v>
      </c>
      <c r="F110" s="13" t="s">
        <v>632</v>
      </c>
      <c r="G110" s="13" t="s">
        <v>633</v>
      </c>
      <c r="H110" s="11">
        <v>1</v>
      </c>
      <c r="I110" s="13" t="s">
        <v>634</v>
      </c>
      <c r="J110" s="13" t="s">
        <v>635</v>
      </c>
      <c r="K110" s="14">
        <v>44392</v>
      </c>
      <c r="L110" s="14">
        <v>44729</v>
      </c>
      <c r="M110" s="13" t="s">
        <v>636</v>
      </c>
      <c r="N110" s="289">
        <f>8.33%*6</f>
        <v>0.49980000000000002</v>
      </c>
      <c r="O110" s="208" t="s">
        <v>1522</v>
      </c>
      <c r="P110" s="287">
        <v>50</v>
      </c>
      <c r="Q110" s="13"/>
      <c r="R110" s="12"/>
      <c r="S110" s="12"/>
      <c r="T110" s="13"/>
      <c r="U110" s="12"/>
      <c r="V110" s="12"/>
      <c r="W110" s="13" t="s">
        <v>637</v>
      </c>
      <c r="X110" s="12" t="s">
        <v>100</v>
      </c>
      <c r="Y110" s="22" t="s">
        <v>157</v>
      </c>
      <c r="Z110" s="13"/>
      <c r="AA110" s="12" t="s">
        <v>100</v>
      </c>
      <c r="AB110" s="22" t="s">
        <v>157</v>
      </c>
      <c r="AC110" s="210" t="s">
        <v>1369</v>
      </c>
      <c r="AD110" s="12" t="s">
        <v>158</v>
      </c>
      <c r="AE110" s="22" t="s">
        <v>157</v>
      </c>
      <c r="AF110" s="295" t="s">
        <v>1563</v>
      </c>
      <c r="AG110" s="273" t="s">
        <v>1442</v>
      </c>
      <c r="AH110" s="22" t="s">
        <v>157</v>
      </c>
      <c r="AI110" s="16">
        <v>44729</v>
      </c>
      <c r="AJ110" s="15"/>
      <c r="AK110" s="281">
        <f t="shared" si="3"/>
        <v>591</v>
      </c>
    </row>
    <row r="111" spans="1:37" ht="248" customHeight="1" x14ac:dyDescent="0.35">
      <c r="A111" s="11">
        <v>265</v>
      </c>
      <c r="B111" s="11">
        <v>2021</v>
      </c>
      <c r="C111" s="191">
        <v>190</v>
      </c>
      <c r="D111" s="12" t="s">
        <v>120</v>
      </c>
      <c r="E111" s="191" t="s">
        <v>270</v>
      </c>
      <c r="F111" s="13" t="s">
        <v>638</v>
      </c>
      <c r="G111" s="13" t="s">
        <v>633</v>
      </c>
      <c r="H111" s="11">
        <v>1</v>
      </c>
      <c r="I111" s="13" t="s">
        <v>634</v>
      </c>
      <c r="J111" s="13" t="s">
        <v>635</v>
      </c>
      <c r="K111" s="14">
        <v>44392</v>
      </c>
      <c r="L111" s="14">
        <v>44729</v>
      </c>
      <c r="M111" s="13" t="s">
        <v>636</v>
      </c>
      <c r="N111" s="289">
        <f>8.33%*6</f>
        <v>0.49980000000000002</v>
      </c>
      <c r="O111" s="208" t="s">
        <v>1522</v>
      </c>
      <c r="P111" s="287">
        <v>50</v>
      </c>
      <c r="Q111" s="13"/>
      <c r="R111" s="12"/>
      <c r="S111" s="12"/>
      <c r="T111" s="13"/>
      <c r="U111" s="12"/>
      <c r="V111" s="12"/>
      <c r="W111" s="13" t="s">
        <v>637</v>
      </c>
      <c r="X111" s="12" t="s">
        <v>100</v>
      </c>
      <c r="Y111" s="22" t="s">
        <v>157</v>
      </c>
      <c r="Z111" s="13"/>
      <c r="AA111" s="12" t="s">
        <v>100</v>
      </c>
      <c r="AB111" s="22" t="s">
        <v>157</v>
      </c>
      <c r="AC111" s="210" t="s">
        <v>1370</v>
      </c>
      <c r="AD111" s="12" t="s">
        <v>158</v>
      </c>
      <c r="AE111" s="22" t="s">
        <v>157</v>
      </c>
      <c r="AF111" s="295" t="s">
        <v>1563</v>
      </c>
      <c r="AG111" s="273" t="s">
        <v>1442</v>
      </c>
      <c r="AH111" s="22" t="s">
        <v>157</v>
      </c>
      <c r="AI111" s="16">
        <v>44729</v>
      </c>
      <c r="AJ111" s="15"/>
      <c r="AK111" s="281">
        <f t="shared" si="3"/>
        <v>591</v>
      </c>
    </row>
    <row r="112" spans="1:37" ht="162.5" x14ac:dyDescent="0.35">
      <c r="A112" s="11">
        <v>265</v>
      </c>
      <c r="B112" s="11">
        <v>2021</v>
      </c>
      <c r="C112" s="191">
        <v>190</v>
      </c>
      <c r="D112" s="12" t="s">
        <v>120</v>
      </c>
      <c r="E112" s="191" t="s">
        <v>278</v>
      </c>
      <c r="F112" s="13" t="s">
        <v>639</v>
      </c>
      <c r="G112" s="13" t="s">
        <v>640</v>
      </c>
      <c r="H112" s="11">
        <v>1</v>
      </c>
      <c r="I112" s="13" t="s">
        <v>641</v>
      </c>
      <c r="J112" s="13" t="s">
        <v>642</v>
      </c>
      <c r="K112" s="14">
        <v>44384</v>
      </c>
      <c r="L112" s="14">
        <v>44729</v>
      </c>
      <c r="M112" s="13" t="s">
        <v>643</v>
      </c>
      <c r="N112" s="289">
        <f>0.091*5</f>
        <v>0.45499999999999996</v>
      </c>
      <c r="O112" s="208" t="s">
        <v>1523</v>
      </c>
      <c r="P112" s="276">
        <v>46</v>
      </c>
      <c r="Q112" s="13"/>
      <c r="R112" s="12"/>
      <c r="S112" s="12"/>
      <c r="T112" s="13"/>
      <c r="U112" s="12"/>
      <c r="V112" s="12"/>
      <c r="W112" s="13" t="s">
        <v>644</v>
      </c>
      <c r="X112" s="12" t="s">
        <v>61</v>
      </c>
      <c r="Y112" s="22" t="s">
        <v>36</v>
      </c>
      <c r="Z112" s="13"/>
      <c r="AA112" s="12" t="s">
        <v>61</v>
      </c>
      <c r="AB112" s="22" t="s">
        <v>36</v>
      </c>
      <c r="AC112" s="13"/>
      <c r="AD112" s="12" t="s">
        <v>60</v>
      </c>
      <c r="AE112" s="12"/>
      <c r="AF112" s="13" t="s">
        <v>1579</v>
      </c>
      <c r="AG112" s="273" t="s">
        <v>60</v>
      </c>
      <c r="AH112" s="22" t="s">
        <v>157</v>
      </c>
      <c r="AI112" s="16">
        <v>44729</v>
      </c>
      <c r="AJ112" s="15"/>
      <c r="AK112" s="281">
        <f t="shared" si="3"/>
        <v>449</v>
      </c>
    </row>
    <row r="113" spans="1:37" ht="387.5" x14ac:dyDescent="0.35">
      <c r="A113" s="11">
        <v>265</v>
      </c>
      <c r="B113" s="11">
        <v>2021</v>
      </c>
      <c r="C113" s="191">
        <v>190</v>
      </c>
      <c r="D113" s="12" t="s">
        <v>120</v>
      </c>
      <c r="E113" s="191" t="s">
        <v>645</v>
      </c>
      <c r="F113" s="13" t="s">
        <v>646</v>
      </c>
      <c r="G113" s="13" t="s">
        <v>647</v>
      </c>
      <c r="H113" s="11">
        <v>1</v>
      </c>
      <c r="I113" s="13" t="s">
        <v>648</v>
      </c>
      <c r="J113" s="13" t="s">
        <v>649</v>
      </c>
      <c r="K113" s="14">
        <v>44384</v>
      </c>
      <c r="L113" s="14">
        <v>44729</v>
      </c>
      <c r="M113" s="205" t="s">
        <v>650</v>
      </c>
      <c r="N113" s="278">
        <v>1</v>
      </c>
      <c r="O113" s="13" t="s">
        <v>1606</v>
      </c>
      <c r="P113" s="278">
        <v>100</v>
      </c>
      <c r="Q113" s="13"/>
      <c r="R113" s="12"/>
      <c r="S113" s="12"/>
      <c r="T113" s="13"/>
      <c r="U113" s="12"/>
      <c r="V113" s="12"/>
      <c r="W113" s="13" t="s">
        <v>651</v>
      </c>
      <c r="X113" s="12" t="s">
        <v>652</v>
      </c>
      <c r="Y113" s="22" t="s">
        <v>36</v>
      </c>
      <c r="Z113" s="13" t="s">
        <v>653</v>
      </c>
      <c r="AA113" s="12" t="s">
        <v>652</v>
      </c>
      <c r="AB113" s="22" t="s">
        <v>36</v>
      </c>
      <c r="AC113" s="13"/>
      <c r="AD113" s="12" t="s">
        <v>425</v>
      </c>
      <c r="AE113" s="12"/>
      <c r="AF113" s="13" t="s">
        <v>1466</v>
      </c>
      <c r="AG113" s="273" t="s">
        <v>1441</v>
      </c>
      <c r="AH113" s="21" t="s">
        <v>41</v>
      </c>
      <c r="AI113" s="16">
        <v>44729</v>
      </c>
      <c r="AJ113" s="15"/>
      <c r="AK113" s="281">
        <f t="shared" si="3"/>
        <v>586</v>
      </c>
    </row>
    <row r="114" spans="1:37" ht="150" x14ac:dyDescent="0.35">
      <c r="A114" s="11">
        <v>265</v>
      </c>
      <c r="B114" s="11">
        <v>2021</v>
      </c>
      <c r="C114" s="191">
        <v>190</v>
      </c>
      <c r="D114" s="12" t="s">
        <v>120</v>
      </c>
      <c r="E114" s="191" t="s">
        <v>348</v>
      </c>
      <c r="F114" s="13" t="s">
        <v>654</v>
      </c>
      <c r="G114" s="13" t="s">
        <v>655</v>
      </c>
      <c r="H114" s="11">
        <v>1</v>
      </c>
      <c r="I114" s="13" t="s">
        <v>656</v>
      </c>
      <c r="J114" s="13" t="s">
        <v>657</v>
      </c>
      <c r="K114" s="14">
        <v>44384</v>
      </c>
      <c r="L114" s="14">
        <v>44729</v>
      </c>
      <c r="M114" s="13" t="s">
        <v>658</v>
      </c>
      <c r="N114" s="287">
        <v>0.3</v>
      </c>
      <c r="O114" s="208" t="s">
        <v>1524</v>
      </c>
      <c r="P114" s="276">
        <v>30</v>
      </c>
      <c r="Q114" s="13"/>
      <c r="R114" s="12"/>
      <c r="S114" s="12"/>
      <c r="T114" s="13"/>
      <c r="U114" s="12"/>
      <c r="V114" s="12"/>
      <c r="W114" s="13" t="s">
        <v>659</v>
      </c>
      <c r="X114" s="12" t="s">
        <v>556</v>
      </c>
      <c r="Y114" s="23" t="s">
        <v>99</v>
      </c>
      <c r="Z114" s="13"/>
      <c r="AA114" s="12" t="s">
        <v>556</v>
      </c>
      <c r="AB114" s="23" t="s">
        <v>99</v>
      </c>
      <c r="AC114" s="13" t="s">
        <v>1320</v>
      </c>
      <c r="AD114" s="12" t="s">
        <v>660</v>
      </c>
      <c r="AE114" s="22" t="s">
        <v>36</v>
      </c>
      <c r="AF114" s="13" t="s">
        <v>1586</v>
      </c>
      <c r="AG114" s="273" t="s">
        <v>391</v>
      </c>
      <c r="AH114" s="23" t="s">
        <v>99</v>
      </c>
      <c r="AI114" s="16">
        <v>44729</v>
      </c>
      <c r="AJ114" s="15"/>
      <c r="AK114" s="281">
        <f t="shared" si="3"/>
        <v>370</v>
      </c>
    </row>
    <row r="115" spans="1:37" ht="237.5" x14ac:dyDescent="0.35">
      <c r="A115" s="11">
        <v>265</v>
      </c>
      <c r="B115" s="11">
        <v>2021</v>
      </c>
      <c r="C115" s="191">
        <v>190</v>
      </c>
      <c r="D115" s="12" t="s">
        <v>120</v>
      </c>
      <c r="E115" s="191" t="s">
        <v>348</v>
      </c>
      <c r="F115" s="13" t="s">
        <v>654</v>
      </c>
      <c r="G115" s="13" t="s">
        <v>661</v>
      </c>
      <c r="H115" s="11">
        <v>2</v>
      </c>
      <c r="I115" s="13" t="s">
        <v>662</v>
      </c>
      <c r="J115" s="13" t="s">
        <v>663</v>
      </c>
      <c r="K115" s="14">
        <v>44384</v>
      </c>
      <c r="L115" s="14">
        <v>44729</v>
      </c>
      <c r="M115" s="13" t="s">
        <v>636</v>
      </c>
      <c r="N115" s="191">
        <v>0.5</v>
      </c>
      <c r="O115" s="205" t="s">
        <v>1525</v>
      </c>
      <c r="P115" s="191">
        <v>50</v>
      </c>
      <c r="Q115" s="13"/>
      <c r="R115" s="12"/>
      <c r="S115" s="12"/>
      <c r="T115" s="13"/>
      <c r="U115" s="12"/>
      <c r="V115" s="12"/>
      <c r="W115" s="13" t="s">
        <v>664</v>
      </c>
      <c r="X115" s="12" t="s">
        <v>556</v>
      </c>
      <c r="Y115" s="22" t="s">
        <v>36</v>
      </c>
      <c r="Z115" s="13"/>
      <c r="AA115" s="12" t="s">
        <v>556</v>
      </c>
      <c r="AB115" s="22" t="s">
        <v>36</v>
      </c>
      <c r="AC115" s="13" t="s">
        <v>1321</v>
      </c>
      <c r="AD115" s="12" t="s">
        <v>557</v>
      </c>
      <c r="AE115" s="22" t="s">
        <v>36</v>
      </c>
      <c r="AF115" s="13" t="s">
        <v>1587</v>
      </c>
      <c r="AG115" s="273" t="s">
        <v>391</v>
      </c>
      <c r="AH115" s="22" t="s">
        <v>36</v>
      </c>
      <c r="AI115" s="16">
        <v>44729</v>
      </c>
      <c r="AJ115" s="15"/>
      <c r="AK115" s="281">
        <f t="shared" si="3"/>
        <v>539</v>
      </c>
    </row>
    <row r="116" spans="1:37" ht="162.5" x14ac:dyDescent="0.35">
      <c r="A116" s="11">
        <v>265</v>
      </c>
      <c r="B116" s="11">
        <v>2021</v>
      </c>
      <c r="C116" s="191">
        <v>190</v>
      </c>
      <c r="D116" s="12" t="s">
        <v>120</v>
      </c>
      <c r="E116" s="191" t="s">
        <v>365</v>
      </c>
      <c r="F116" s="13" t="s">
        <v>665</v>
      </c>
      <c r="G116" s="13" t="s">
        <v>666</v>
      </c>
      <c r="H116" s="11">
        <v>1</v>
      </c>
      <c r="I116" s="13" t="s">
        <v>667</v>
      </c>
      <c r="J116" s="13" t="s">
        <v>668</v>
      </c>
      <c r="K116" s="14">
        <v>44384</v>
      </c>
      <c r="L116" s="14">
        <v>44729</v>
      </c>
      <c r="M116" s="13" t="s">
        <v>669</v>
      </c>
      <c r="N116" s="287">
        <v>0.5</v>
      </c>
      <c r="O116" s="208" t="s">
        <v>1526</v>
      </c>
      <c r="P116" s="287">
        <v>50</v>
      </c>
      <c r="Q116" s="13"/>
      <c r="R116" s="12"/>
      <c r="S116" s="12"/>
      <c r="T116" s="13"/>
      <c r="U116" s="12"/>
      <c r="V116" s="12"/>
      <c r="W116" s="13" t="s">
        <v>670</v>
      </c>
      <c r="X116" s="12" t="s">
        <v>100</v>
      </c>
      <c r="Y116" s="22" t="s">
        <v>157</v>
      </c>
      <c r="Z116" s="13"/>
      <c r="AA116" s="12" t="s">
        <v>100</v>
      </c>
      <c r="AB116" s="22" t="s">
        <v>157</v>
      </c>
      <c r="AC116" s="210" t="s">
        <v>1371</v>
      </c>
      <c r="AD116" s="12" t="s">
        <v>158</v>
      </c>
      <c r="AE116" s="22" t="s">
        <v>157</v>
      </c>
      <c r="AF116" s="295" t="s">
        <v>1564</v>
      </c>
      <c r="AG116" s="273" t="s">
        <v>1442</v>
      </c>
      <c r="AH116" s="22" t="s">
        <v>157</v>
      </c>
      <c r="AI116" s="16">
        <v>44729</v>
      </c>
      <c r="AJ116" s="15"/>
      <c r="AK116" s="281">
        <f t="shared" si="3"/>
        <v>461</v>
      </c>
    </row>
    <row r="117" spans="1:37" ht="158" customHeight="1" x14ac:dyDescent="0.35">
      <c r="A117" s="11">
        <v>265</v>
      </c>
      <c r="B117" s="11">
        <v>2021</v>
      </c>
      <c r="C117" s="191">
        <v>190</v>
      </c>
      <c r="D117" s="12" t="s">
        <v>120</v>
      </c>
      <c r="E117" s="191" t="s">
        <v>379</v>
      </c>
      <c r="F117" s="13" t="s">
        <v>671</v>
      </c>
      <c r="G117" s="13" t="s">
        <v>672</v>
      </c>
      <c r="H117" s="11">
        <v>1</v>
      </c>
      <c r="I117" s="13" t="s">
        <v>673</v>
      </c>
      <c r="J117" s="13" t="s">
        <v>674</v>
      </c>
      <c r="K117" s="14">
        <v>44408</v>
      </c>
      <c r="L117" s="14">
        <v>44729</v>
      </c>
      <c r="M117" s="13" t="s">
        <v>675</v>
      </c>
      <c r="N117" s="278">
        <v>0.35</v>
      </c>
      <c r="O117" s="208" t="s">
        <v>1487</v>
      </c>
      <c r="P117" s="278">
        <v>35</v>
      </c>
      <c r="Q117" s="13"/>
      <c r="R117" s="12"/>
      <c r="S117" s="12"/>
      <c r="T117" s="13"/>
      <c r="U117" s="12"/>
      <c r="V117" s="12"/>
      <c r="W117" s="13" t="s">
        <v>676</v>
      </c>
      <c r="X117" s="12" t="s">
        <v>556</v>
      </c>
      <c r="Y117" s="22" t="s">
        <v>36</v>
      </c>
      <c r="Z117" s="13"/>
      <c r="AA117" s="12" t="s">
        <v>556</v>
      </c>
      <c r="AB117" s="22" t="s">
        <v>36</v>
      </c>
      <c r="AC117" s="13" t="s">
        <v>1322</v>
      </c>
      <c r="AD117" s="12" t="s">
        <v>557</v>
      </c>
      <c r="AE117" s="22" t="s">
        <v>36</v>
      </c>
      <c r="AF117" s="13" t="s">
        <v>1488</v>
      </c>
      <c r="AG117" s="273" t="s">
        <v>1441</v>
      </c>
      <c r="AH117" s="23" t="s">
        <v>99</v>
      </c>
      <c r="AI117" s="16">
        <v>44729</v>
      </c>
      <c r="AJ117" s="15"/>
      <c r="AK117" s="281">
        <f t="shared" si="3"/>
        <v>383</v>
      </c>
    </row>
    <row r="118" spans="1:37" ht="275" x14ac:dyDescent="0.35">
      <c r="A118" s="11">
        <v>265</v>
      </c>
      <c r="B118" s="11">
        <v>2021</v>
      </c>
      <c r="C118" s="191">
        <v>190</v>
      </c>
      <c r="D118" s="12" t="s">
        <v>120</v>
      </c>
      <c r="E118" s="191" t="s">
        <v>399</v>
      </c>
      <c r="F118" s="13" t="s">
        <v>677</v>
      </c>
      <c r="G118" s="13" t="s">
        <v>678</v>
      </c>
      <c r="H118" s="11">
        <v>1</v>
      </c>
      <c r="I118" s="13" t="s">
        <v>679</v>
      </c>
      <c r="J118" s="13" t="s">
        <v>680</v>
      </c>
      <c r="K118" s="14">
        <v>44384</v>
      </c>
      <c r="L118" s="14">
        <v>44729</v>
      </c>
      <c r="M118" s="13" t="s">
        <v>681</v>
      </c>
      <c r="N118" s="287">
        <f>0.25*2</f>
        <v>0.5</v>
      </c>
      <c r="O118" s="208" t="s">
        <v>1527</v>
      </c>
      <c r="P118" s="287">
        <v>50</v>
      </c>
      <c r="Q118" s="13"/>
      <c r="R118" s="12"/>
      <c r="S118" s="12"/>
      <c r="T118" s="13"/>
      <c r="U118" s="12"/>
      <c r="V118" s="12"/>
      <c r="W118" s="13" t="s">
        <v>682</v>
      </c>
      <c r="X118" s="12" t="s">
        <v>652</v>
      </c>
      <c r="Y118" s="22" t="s">
        <v>36</v>
      </c>
      <c r="Z118" s="13" t="s">
        <v>653</v>
      </c>
      <c r="AA118" s="12" t="s">
        <v>652</v>
      </c>
      <c r="AB118" s="22" t="s">
        <v>36</v>
      </c>
      <c r="AC118" s="13"/>
      <c r="AD118" s="12" t="s">
        <v>425</v>
      </c>
      <c r="AE118" s="12"/>
      <c r="AF118" s="13" t="s">
        <v>1555</v>
      </c>
      <c r="AG118" s="273" t="s">
        <v>1441</v>
      </c>
      <c r="AH118" s="22" t="s">
        <v>157</v>
      </c>
      <c r="AI118" s="16">
        <v>44729</v>
      </c>
      <c r="AJ118" s="15"/>
      <c r="AK118" s="281">
        <f t="shared" si="3"/>
        <v>491</v>
      </c>
    </row>
    <row r="119" spans="1:37" ht="250" x14ac:dyDescent="0.35">
      <c r="A119" s="11">
        <v>265</v>
      </c>
      <c r="B119" s="11">
        <v>2021</v>
      </c>
      <c r="C119" s="191">
        <v>190</v>
      </c>
      <c r="D119" s="12" t="s">
        <v>120</v>
      </c>
      <c r="E119" s="191" t="s">
        <v>399</v>
      </c>
      <c r="F119" s="13" t="s">
        <v>677</v>
      </c>
      <c r="G119" s="13" t="s">
        <v>678</v>
      </c>
      <c r="H119" s="11">
        <v>2</v>
      </c>
      <c r="I119" s="13" t="s">
        <v>683</v>
      </c>
      <c r="J119" s="13" t="s">
        <v>684</v>
      </c>
      <c r="K119" s="14">
        <v>44384</v>
      </c>
      <c r="L119" s="14">
        <v>44729</v>
      </c>
      <c r="M119" s="13" t="s">
        <v>685</v>
      </c>
      <c r="N119" s="287">
        <v>0.5</v>
      </c>
      <c r="O119" s="208" t="s">
        <v>1528</v>
      </c>
      <c r="P119" s="287">
        <v>50</v>
      </c>
      <c r="Q119" s="13"/>
      <c r="R119" s="12"/>
      <c r="S119" s="12"/>
      <c r="T119" s="13"/>
      <c r="U119" s="12"/>
      <c r="V119" s="12"/>
      <c r="W119" s="13" t="s">
        <v>686</v>
      </c>
      <c r="X119" s="12" t="s">
        <v>652</v>
      </c>
      <c r="Y119" s="22" t="s">
        <v>36</v>
      </c>
      <c r="Z119" s="13" t="s">
        <v>653</v>
      </c>
      <c r="AA119" s="12" t="s">
        <v>652</v>
      </c>
      <c r="AB119" s="22" t="s">
        <v>36</v>
      </c>
      <c r="AC119" s="13"/>
      <c r="AD119" s="12" t="s">
        <v>425</v>
      </c>
      <c r="AE119" s="12"/>
      <c r="AF119" s="13" t="s">
        <v>1556</v>
      </c>
      <c r="AG119" s="273" t="s">
        <v>1441</v>
      </c>
      <c r="AH119" s="22" t="s">
        <v>157</v>
      </c>
      <c r="AI119" s="16">
        <v>44729</v>
      </c>
      <c r="AJ119" s="15"/>
      <c r="AK119" s="281">
        <f t="shared" si="3"/>
        <v>579</v>
      </c>
    </row>
    <row r="120" spans="1:37" ht="125" x14ac:dyDescent="0.35">
      <c r="A120" s="11">
        <v>265</v>
      </c>
      <c r="B120" s="11">
        <v>2021</v>
      </c>
      <c r="C120" s="191">
        <v>190</v>
      </c>
      <c r="D120" s="12" t="s">
        <v>120</v>
      </c>
      <c r="E120" s="191" t="s">
        <v>399</v>
      </c>
      <c r="F120" s="13" t="s">
        <v>677</v>
      </c>
      <c r="G120" s="13" t="s">
        <v>687</v>
      </c>
      <c r="H120" s="11">
        <v>3</v>
      </c>
      <c r="I120" s="13" t="s">
        <v>688</v>
      </c>
      <c r="J120" s="13" t="s">
        <v>689</v>
      </c>
      <c r="K120" s="14">
        <v>44384</v>
      </c>
      <c r="L120" s="14">
        <v>44729</v>
      </c>
      <c r="M120" s="13" t="s">
        <v>690</v>
      </c>
      <c r="N120" s="278">
        <v>0.66</v>
      </c>
      <c r="O120" s="208" t="s">
        <v>1456</v>
      </c>
      <c r="P120" s="278">
        <v>66</v>
      </c>
      <c r="Q120" s="13"/>
      <c r="R120" s="12"/>
      <c r="S120" s="12"/>
      <c r="T120" s="13"/>
      <c r="U120" s="12"/>
      <c r="V120" s="12"/>
      <c r="W120" s="13" t="s">
        <v>691</v>
      </c>
      <c r="X120" s="12" t="s">
        <v>652</v>
      </c>
      <c r="Y120" s="22" t="s">
        <v>36</v>
      </c>
      <c r="Z120" s="13" t="s">
        <v>653</v>
      </c>
      <c r="AA120" s="12" t="s">
        <v>652</v>
      </c>
      <c r="AB120" s="22" t="s">
        <v>36</v>
      </c>
      <c r="AC120" s="13"/>
      <c r="AD120" s="12" t="s">
        <v>425</v>
      </c>
      <c r="AE120" s="12"/>
      <c r="AF120" s="13" t="s">
        <v>1467</v>
      </c>
      <c r="AG120" s="273" t="s">
        <v>1441</v>
      </c>
      <c r="AH120" s="21" t="s">
        <v>41</v>
      </c>
      <c r="AI120" s="16">
        <v>44729</v>
      </c>
      <c r="AJ120" s="15"/>
      <c r="AK120" s="281">
        <f t="shared" si="3"/>
        <v>373</v>
      </c>
    </row>
    <row r="121" spans="1:37" ht="275" x14ac:dyDescent="0.35">
      <c r="A121" s="11">
        <v>265</v>
      </c>
      <c r="B121" s="11">
        <v>2021</v>
      </c>
      <c r="C121" s="191">
        <v>190</v>
      </c>
      <c r="D121" s="12" t="s">
        <v>120</v>
      </c>
      <c r="E121" s="191" t="s">
        <v>148</v>
      </c>
      <c r="F121" s="13" t="s">
        <v>696</v>
      </c>
      <c r="G121" s="13" t="s">
        <v>697</v>
      </c>
      <c r="H121" s="11">
        <v>1</v>
      </c>
      <c r="I121" s="13" t="s">
        <v>698</v>
      </c>
      <c r="J121" s="13" t="s">
        <v>699</v>
      </c>
      <c r="K121" s="14">
        <v>44384</v>
      </c>
      <c r="L121" s="14">
        <v>44719</v>
      </c>
      <c r="M121" s="13" t="s">
        <v>700</v>
      </c>
      <c r="N121" s="287">
        <v>0.5</v>
      </c>
      <c r="O121" s="208" t="s">
        <v>1529</v>
      </c>
      <c r="P121" s="287">
        <v>50</v>
      </c>
      <c r="Q121" s="13"/>
      <c r="R121" s="12"/>
      <c r="S121" s="12"/>
      <c r="T121" s="13"/>
      <c r="U121" s="12"/>
      <c r="V121" s="12"/>
      <c r="W121" s="13" t="s">
        <v>701</v>
      </c>
      <c r="X121" s="12" t="s">
        <v>61</v>
      </c>
      <c r="Y121" s="22" t="s">
        <v>36</v>
      </c>
      <c r="Z121" s="13"/>
      <c r="AA121" s="12" t="s">
        <v>61</v>
      </c>
      <c r="AB121" s="22" t="s">
        <v>36</v>
      </c>
      <c r="AC121" s="13"/>
      <c r="AD121" s="12" t="s">
        <v>60</v>
      </c>
      <c r="AE121" s="12"/>
      <c r="AF121" s="13" t="s">
        <v>1580</v>
      </c>
      <c r="AG121" s="273" t="s">
        <v>60</v>
      </c>
      <c r="AH121" s="22" t="s">
        <v>157</v>
      </c>
      <c r="AI121" s="16">
        <v>44719</v>
      </c>
      <c r="AJ121" s="15"/>
      <c r="AK121" s="281">
        <f t="shared" si="3"/>
        <v>509</v>
      </c>
    </row>
    <row r="122" spans="1:37" ht="232" x14ac:dyDescent="0.35">
      <c r="A122" s="11">
        <v>265</v>
      </c>
      <c r="B122" s="11">
        <v>2021</v>
      </c>
      <c r="C122" s="191">
        <v>190</v>
      </c>
      <c r="D122" s="12" t="s">
        <v>120</v>
      </c>
      <c r="E122" s="191" t="s">
        <v>148</v>
      </c>
      <c r="F122" s="13" t="s">
        <v>696</v>
      </c>
      <c r="G122" s="13" t="s">
        <v>350</v>
      </c>
      <c r="H122" s="11">
        <v>2</v>
      </c>
      <c r="I122" s="13" t="s">
        <v>702</v>
      </c>
      <c r="J122" s="13" t="s">
        <v>703</v>
      </c>
      <c r="K122" s="14">
        <v>44384</v>
      </c>
      <c r="L122" s="14">
        <v>44729</v>
      </c>
      <c r="M122" s="13" t="s">
        <v>352</v>
      </c>
      <c r="N122" s="278">
        <v>0.66</v>
      </c>
      <c r="O122" s="208" t="s">
        <v>1457</v>
      </c>
      <c r="P122" s="278">
        <v>66</v>
      </c>
      <c r="Q122" s="13"/>
      <c r="R122" s="12"/>
      <c r="S122" s="12"/>
      <c r="T122" s="13"/>
      <c r="U122" s="12"/>
      <c r="V122" s="12"/>
      <c r="W122" s="13" t="s">
        <v>704</v>
      </c>
      <c r="X122" s="12" t="s">
        <v>61</v>
      </c>
      <c r="Y122" s="22" t="s">
        <v>157</v>
      </c>
      <c r="Z122" s="13"/>
      <c r="AA122" s="12" t="s">
        <v>61</v>
      </c>
      <c r="AB122" s="22" t="s">
        <v>36</v>
      </c>
      <c r="AC122" s="13"/>
      <c r="AD122" s="12" t="s">
        <v>60</v>
      </c>
      <c r="AE122" s="12"/>
      <c r="AF122" s="13" t="s">
        <v>1500</v>
      </c>
      <c r="AG122" s="273" t="s">
        <v>60</v>
      </c>
      <c r="AH122" s="22" t="s">
        <v>157</v>
      </c>
      <c r="AI122" s="16">
        <v>44729</v>
      </c>
      <c r="AJ122" s="15"/>
      <c r="AK122" s="281">
        <f t="shared" si="3"/>
        <v>536</v>
      </c>
    </row>
    <row r="123" spans="1:37" ht="137.5" x14ac:dyDescent="0.35">
      <c r="A123" s="11">
        <v>265</v>
      </c>
      <c r="B123" s="11">
        <v>2021</v>
      </c>
      <c r="C123" s="191">
        <v>190</v>
      </c>
      <c r="D123" s="12" t="s">
        <v>120</v>
      </c>
      <c r="E123" s="191" t="s">
        <v>148</v>
      </c>
      <c r="F123" s="13" t="s">
        <v>696</v>
      </c>
      <c r="G123" s="13" t="s">
        <v>705</v>
      </c>
      <c r="H123" s="11">
        <v>3</v>
      </c>
      <c r="I123" s="13" t="s">
        <v>706</v>
      </c>
      <c r="J123" s="13" t="s">
        <v>707</v>
      </c>
      <c r="K123" s="14">
        <v>44384</v>
      </c>
      <c r="L123" s="14">
        <v>44729</v>
      </c>
      <c r="M123" s="13" t="s">
        <v>576</v>
      </c>
      <c r="N123" s="278">
        <v>1</v>
      </c>
      <c r="O123" s="208" t="s">
        <v>1419</v>
      </c>
      <c r="P123" s="278">
        <v>100</v>
      </c>
      <c r="Q123" s="13"/>
      <c r="R123" s="12"/>
      <c r="S123" s="12"/>
      <c r="T123" s="13"/>
      <c r="U123" s="12"/>
      <c r="V123" s="12"/>
      <c r="W123" s="13" t="s">
        <v>708</v>
      </c>
      <c r="X123" s="12" t="s">
        <v>61</v>
      </c>
      <c r="Y123" s="22" t="s">
        <v>157</v>
      </c>
      <c r="Z123" s="13"/>
      <c r="AA123" s="12" t="s">
        <v>61</v>
      </c>
      <c r="AB123" s="22" t="s">
        <v>36</v>
      </c>
      <c r="AC123" s="13"/>
      <c r="AD123" s="12" t="s">
        <v>60</v>
      </c>
      <c r="AE123" s="12"/>
      <c r="AF123" s="13" t="s">
        <v>1576</v>
      </c>
      <c r="AG123" s="273" t="s">
        <v>60</v>
      </c>
      <c r="AH123" s="22" t="s">
        <v>157</v>
      </c>
      <c r="AI123" s="16">
        <v>44729</v>
      </c>
      <c r="AJ123" s="15"/>
      <c r="AK123" s="281">
        <f t="shared" si="3"/>
        <v>460</v>
      </c>
    </row>
    <row r="124" spans="1:37" ht="137.5" x14ac:dyDescent="0.35">
      <c r="A124" s="11">
        <v>265</v>
      </c>
      <c r="B124" s="11">
        <v>2021</v>
      </c>
      <c r="C124" s="191">
        <v>190</v>
      </c>
      <c r="D124" s="12" t="s">
        <v>120</v>
      </c>
      <c r="E124" s="191" t="s">
        <v>148</v>
      </c>
      <c r="F124" s="13" t="s">
        <v>696</v>
      </c>
      <c r="G124" s="13" t="s">
        <v>705</v>
      </c>
      <c r="H124" s="11">
        <v>4</v>
      </c>
      <c r="I124" s="13" t="s">
        <v>709</v>
      </c>
      <c r="J124" s="13" t="s">
        <v>710</v>
      </c>
      <c r="K124" s="14">
        <v>44378</v>
      </c>
      <c r="L124" s="14">
        <v>44729</v>
      </c>
      <c r="M124" s="13" t="s">
        <v>576</v>
      </c>
      <c r="N124" s="278">
        <v>0.5</v>
      </c>
      <c r="O124" s="208" t="s">
        <v>1420</v>
      </c>
      <c r="P124" s="278">
        <v>50</v>
      </c>
      <c r="Q124" s="13"/>
      <c r="R124" s="12"/>
      <c r="S124" s="12"/>
      <c r="T124" s="13"/>
      <c r="U124" s="12"/>
      <c r="V124" s="12"/>
      <c r="W124" s="13" t="s">
        <v>711</v>
      </c>
      <c r="X124" s="12" t="s">
        <v>61</v>
      </c>
      <c r="Y124" s="22" t="s">
        <v>157</v>
      </c>
      <c r="Z124" s="13"/>
      <c r="AA124" s="12" t="s">
        <v>61</v>
      </c>
      <c r="AB124" s="22" t="s">
        <v>157</v>
      </c>
      <c r="AC124" s="13"/>
      <c r="AD124" s="12" t="s">
        <v>60</v>
      </c>
      <c r="AE124" s="12"/>
      <c r="AF124" s="13" t="s">
        <v>1581</v>
      </c>
      <c r="AG124" s="273" t="s">
        <v>60</v>
      </c>
      <c r="AH124" s="22" t="s">
        <v>157</v>
      </c>
      <c r="AI124" s="16">
        <v>44729</v>
      </c>
      <c r="AJ124" s="15"/>
      <c r="AK124" s="281">
        <f t="shared" si="3"/>
        <v>169</v>
      </c>
    </row>
    <row r="125" spans="1:37" ht="150" x14ac:dyDescent="0.35">
      <c r="A125" s="11">
        <v>265</v>
      </c>
      <c r="B125" s="11">
        <v>2021</v>
      </c>
      <c r="C125" s="191">
        <v>190</v>
      </c>
      <c r="D125" s="12" t="s">
        <v>120</v>
      </c>
      <c r="E125" s="191" t="s">
        <v>159</v>
      </c>
      <c r="F125" s="13" t="s">
        <v>712</v>
      </c>
      <c r="G125" s="13" t="s">
        <v>713</v>
      </c>
      <c r="H125" s="11">
        <v>1</v>
      </c>
      <c r="I125" s="13" t="s">
        <v>714</v>
      </c>
      <c r="J125" s="13" t="s">
        <v>715</v>
      </c>
      <c r="K125" s="14">
        <v>44378</v>
      </c>
      <c r="L125" s="14">
        <v>44560</v>
      </c>
      <c r="M125" s="205" t="s">
        <v>576</v>
      </c>
      <c r="N125" s="278">
        <v>0.5</v>
      </c>
      <c r="O125" s="295" t="s">
        <v>1615</v>
      </c>
      <c r="P125" s="278">
        <v>50</v>
      </c>
      <c r="Q125" s="13"/>
      <c r="R125" s="12"/>
      <c r="S125" s="12"/>
      <c r="T125" s="13"/>
      <c r="U125" s="12"/>
      <c r="V125" s="12"/>
      <c r="W125" s="13" t="s">
        <v>716</v>
      </c>
      <c r="X125" s="12" t="s">
        <v>61</v>
      </c>
      <c r="Y125" s="22" t="s">
        <v>157</v>
      </c>
      <c r="Z125" s="13" t="s">
        <v>717</v>
      </c>
      <c r="AA125" s="12" t="s">
        <v>61</v>
      </c>
      <c r="AB125" s="22" t="s">
        <v>157</v>
      </c>
      <c r="AC125" s="13" t="s">
        <v>1372</v>
      </c>
      <c r="AD125" s="12" t="s">
        <v>60</v>
      </c>
      <c r="AE125" s="22" t="s">
        <v>157</v>
      </c>
      <c r="AF125" s="13" t="s">
        <v>1503</v>
      </c>
      <c r="AG125" s="273" t="s">
        <v>60</v>
      </c>
      <c r="AH125" s="22" t="s">
        <v>157</v>
      </c>
      <c r="AI125" s="204">
        <v>44742</v>
      </c>
      <c r="AJ125" s="15"/>
      <c r="AK125" s="281">
        <f t="shared" si="3"/>
        <v>596</v>
      </c>
    </row>
    <row r="126" spans="1:37" ht="150" x14ac:dyDescent="0.35">
      <c r="A126" s="11">
        <v>265</v>
      </c>
      <c r="B126" s="11">
        <v>2021</v>
      </c>
      <c r="C126" s="191">
        <v>190</v>
      </c>
      <c r="D126" s="12" t="s">
        <v>120</v>
      </c>
      <c r="E126" s="191" t="s">
        <v>159</v>
      </c>
      <c r="F126" s="13" t="s">
        <v>712</v>
      </c>
      <c r="G126" s="13" t="s">
        <v>713</v>
      </c>
      <c r="H126" s="11">
        <v>2</v>
      </c>
      <c r="I126" s="13" t="s">
        <v>718</v>
      </c>
      <c r="J126" s="13" t="s">
        <v>719</v>
      </c>
      <c r="K126" s="14">
        <v>44378</v>
      </c>
      <c r="L126" s="14">
        <v>44729</v>
      </c>
      <c r="M126" s="205" t="s">
        <v>576</v>
      </c>
      <c r="N126" s="278">
        <v>1</v>
      </c>
      <c r="O126" s="207" t="s">
        <v>1612</v>
      </c>
      <c r="P126" s="278">
        <v>100</v>
      </c>
      <c r="Q126" s="13"/>
      <c r="R126" s="12"/>
      <c r="S126" s="12"/>
      <c r="T126" s="13"/>
      <c r="U126" s="12"/>
      <c r="V126" s="12"/>
      <c r="W126" s="13" t="s">
        <v>720</v>
      </c>
      <c r="X126" s="12" t="s">
        <v>61</v>
      </c>
      <c r="Y126" s="23" t="s">
        <v>99</v>
      </c>
      <c r="Z126" s="13"/>
      <c r="AA126" s="12" t="s">
        <v>61</v>
      </c>
      <c r="AB126" s="23" t="s">
        <v>99</v>
      </c>
      <c r="AC126" s="13"/>
      <c r="AD126" s="12" t="s">
        <v>60</v>
      </c>
      <c r="AE126" s="12"/>
      <c r="AF126" s="13" t="s">
        <v>1577</v>
      </c>
      <c r="AG126" s="273" t="s">
        <v>60</v>
      </c>
      <c r="AH126" s="22" t="s">
        <v>157</v>
      </c>
      <c r="AI126" s="16">
        <v>44729</v>
      </c>
      <c r="AJ126" s="15"/>
      <c r="AK126" s="281">
        <f t="shared" si="3"/>
        <v>305</v>
      </c>
    </row>
    <row r="127" spans="1:37" ht="337.5" x14ac:dyDescent="0.35">
      <c r="A127" s="11">
        <v>265</v>
      </c>
      <c r="B127" s="11">
        <v>2021</v>
      </c>
      <c r="C127" s="191">
        <v>190</v>
      </c>
      <c r="D127" s="12" t="s">
        <v>120</v>
      </c>
      <c r="E127" s="191" t="s">
        <v>727</v>
      </c>
      <c r="F127" s="13" t="s">
        <v>728</v>
      </c>
      <c r="G127" s="13" t="s">
        <v>729</v>
      </c>
      <c r="H127" s="11">
        <v>3</v>
      </c>
      <c r="I127" s="13" t="s">
        <v>737</v>
      </c>
      <c r="J127" s="13" t="s">
        <v>738</v>
      </c>
      <c r="K127" s="14">
        <v>44516</v>
      </c>
      <c r="L127" s="14">
        <v>44729</v>
      </c>
      <c r="M127" s="13" t="s">
        <v>732</v>
      </c>
      <c r="N127" s="278">
        <v>1</v>
      </c>
      <c r="O127" s="208" t="s">
        <v>1304</v>
      </c>
      <c r="P127" s="278">
        <v>100</v>
      </c>
      <c r="Q127" s="13"/>
      <c r="R127" s="12"/>
      <c r="S127" s="12"/>
      <c r="T127" s="13"/>
      <c r="U127" s="12"/>
      <c r="V127" s="12"/>
      <c r="W127" s="13" t="s">
        <v>736</v>
      </c>
      <c r="X127" s="12" t="s">
        <v>546</v>
      </c>
      <c r="Y127" s="12" t="s">
        <v>595</v>
      </c>
      <c r="Z127" s="13"/>
      <c r="AA127" s="12" t="s">
        <v>546</v>
      </c>
      <c r="AB127" s="12" t="s">
        <v>595</v>
      </c>
      <c r="AC127" s="13"/>
      <c r="AD127" s="12" t="s">
        <v>111</v>
      </c>
      <c r="AE127" s="12"/>
      <c r="AF127" s="13" t="s">
        <v>1571</v>
      </c>
      <c r="AG127" s="273" t="s">
        <v>111</v>
      </c>
      <c r="AH127" s="21" t="s">
        <v>41</v>
      </c>
      <c r="AI127" s="16">
        <v>44729</v>
      </c>
      <c r="AJ127" s="15"/>
      <c r="AK127" s="281">
        <f t="shared" si="3"/>
        <v>581</v>
      </c>
    </row>
    <row r="128" spans="1:37" ht="237.5" customHeight="1" x14ac:dyDescent="0.35">
      <c r="A128" s="11">
        <v>265</v>
      </c>
      <c r="B128" s="11">
        <v>2021</v>
      </c>
      <c r="C128" s="191">
        <v>190</v>
      </c>
      <c r="D128" s="12" t="s">
        <v>120</v>
      </c>
      <c r="E128" s="191" t="s">
        <v>192</v>
      </c>
      <c r="F128" s="13" t="s">
        <v>747</v>
      </c>
      <c r="G128" s="13" t="s">
        <v>748</v>
      </c>
      <c r="H128" s="11">
        <v>2</v>
      </c>
      <c r="I128" s="13" t="s">
        <v>755</v>
      </c>
      <c r="J128" s="13" t="s">
        <v>750</v>
      </c>
      <c r="K128" s="14">
        <v>44383</v>
      </c>
      <c r="L128" s="14">
        <v>44650</v>
      </c>
      <c r="M128" s="205" t="s">
        <v>751</v>
      </c>
      <c r="N128" s="265">
        <v>0.9</v>
      </c>
      <c r="O128" s="13" t="s">
        <v>1609</v>
      </c>
      <c r="P128" s="265">
        <v>90</v>
      </c>
      <c r="Q128" s="13"/>
      <c r="R128" s="12"/>
      <c r="S128" s="12"/>
      <c r="T128" s="13"/>
      <c r="U128" s="12"/>
      <c r="V128" s="12"/>
      <c r="W128" s="13" t="s">
        <v>756</v>
      </c>
      <c r="X128" s="12" t="s">
        <v>753</v>
      </c>
      <c r="Y128" s="22" t="s">
        <v>36</v>
      </c>
      <c r="Z128" s="13"/>
      <c r="AA128" s="12" t="s">
        <v>753</v>
      </c>
      <c r="AB128" s="22" t="s">
        <v>36</v>
      </c>
      <c r="AC128" s="13" t="s">
        <v>1325</v>
      </c>
      <c r="AD128" s="12" t="s">
        <v>754</v>
      </c>
      <c r="AE128" s="22" t="s">
        <v>36</v>
      </c>
      <c r="AF128" s="13" t="s">
        <v>1618</v>
      </c>
      <c r="AG128" s="273" t="s">
        <v>111</v>
      </c>
      <c r="AH128" s="22" t="s">
        <v>36</v>
      </c>
      <c r="AI128" s="16">
        <v>44650</v>
      </c>
      <c r="AJ128" s="15"/>
      <c r="AK128" s="281">
        <f t="shared" si="3"/>
        <v>505</v>
      </c>
    </row>
    <row r="129" spans="1:37" ht="293" customHeight="1" x14ac:dyDescent="0.35">
      <c r="A129" s="11">
        <v>265</v>
      </c>
      <c r="B129" s="11">
        <v>2021</v>
      </c>
      <c r="C129" s="191">
        <v>190</v>
      </c>
      <c r="D129" s="12" t="s">
        <v>120</v>
      </c>
      <c r="E129" s="191" t="s">
        <v>192</v>
      </c>
      <c r="F129" s="13" t="s">
        <v>747</v>
      </c>
      <c r="G129" s="13" t="s">
        <v>748</v>
      </c>
      <c r="H129" s="11">
        <v>3</v>
      </c>
      <c r="I129" s="13" t="s">
        <v>757</v>
      </c>
      <c r="J129" s="13" t="s">
        <v>758</v>
      </c>
      <c r="K129" s="14">
        <v>44383</v>
      </c>
      <c r="L129" s="14">
        <v>44702</v>
      </c>
      <c r="M129" s="13" t="s">
        <v>751</v>
      </c>
      <c r="N129" s="265">
        <v>1</v>
      </c>
      <c r="O129" s="207" t="s">
        <v>1386</v>
      </c>
      <c r="P129" s="265">
        <v>100</v>
      </c>
      <c r="Q129" s="13"/>
      <c r="R129" s="12"/>
      <c r="S129" s="12"/>
      <c r="T129" s="13"/>
      <c r="U129" s="12"/>
      <c r="V129" s="12"/>
      <c r="W129" s="13" t="s">
        <v>759</v>
      </c>
      <c r="X129" s="12" t="s">
        <v>753</v>
      </c>
      <c r="Y129" s="22" t="s">
        <v>36</v>
      </c>
      <c r="Z129" s="13"/>
      <c r="AA129" s="12" t="s">
        <v>753</v>
      </c>
      <c r="AB129" s="22" t="s">
        <v>36</v>
      </c>
      <c r="AC129" s="13" t="s">
        <v>1325</v>
      </c>
      <c r="AD129" s="12" t="s">
        <v>444</v>
      </c>
      <c r="AE129" s="22" t="s">
        <v>36</v>
      </c>
      <c r="AF129" s="13" t="s">
        <v>1619</v>
      </c>
      <c r="AG129" s="273" t="s">
        <v>111</v>
      </c>
      <c r="AH129" s="22" t="s">
        <v>36</v>
      </c>
      <c r="AI129" s="16">
        <v>44702</v>
      </c>
      <c r="AJ129" s="15"/>
      <c r="AK129" s="281">
        <f t="shared" si="3"/>
        <v>560</v>
      </c>
    </row>
    <row r="130" spans="1:37" ht="187.5" x14ac:dyDescent="0.35">
      <c r="A130" s="11">
        <v>265</v>
      </c>
      <c r="B130" s="11">
        <v>2021</v>
      </c>
      <c r="C130" s="191">
        <v>190</v>
      </c>
      <c r="D130" s="12" t="s">
        <v>120</v>
      </c>
      <c r="E130" s="191" t="s">
        <v>192</v>
      </c>
      <c r="F130" s="13" t="s">
        <v>747</v>
      </c>
      <c r="G130" s="13" t="s">
        <v>760</v>
      </c>
      <c r="H130" s="11">
        <v>4</v>
      </c>
      <c r="I130" s="13" t="s">
        <v>761</v>
      </c>
      <c r="J130" s="13" t="s">
        <v>762</v>
      </c>
      <c r="K130" s="14">
        <v>44384</v>
      </c>
      <c r="L130" s="14">
        <v>44729</v>
      </c>
      <c r="M130" s="13" t="s">
        <v>763</v>
      </c>
      <c r="N130" s="278">
        <v>0.2</v>
      </c>
      <c r="O130" s="208" t="s">
        <v>1458</v>
      </c>
      <c r="P130" s="278">
        <v>20</v>
      </c>
      <c r="Q130" s="13"/>
      <c r="R130" s="12"/>
      <c r="S130" s="12"/>
      <c r="T130" s="13"/>
      <c r="U130" s="12"/>
      <c r="V130" s="12"/>
      <c r="W130" s="13" t="s">
        <v>764</v>
      </c>
      <c r="X130" s="12" t="s">
        <v>753</v>
      </c>
      <c r="Y130" s="22" t="s">
        <v>36</v>
      </c>
      <c r="Z130" s="13"/>
      <c r="AA130" s="12" t="s">
        <v>753</v>
      </c>
      <c r="AB130" s="22" t="s">
        <v>36</v>
      </c>
      <c r="AC130" s="13" t="s">
        <v>1326</v>
      </c>
      <c r="AD130" s="12" t="s">
        <v>444</v>
      </c>
      <c r="AE130" s="22" t="s">
        <v>36</v>
      </c>
      <c r="AF130" s="13" t="s">
        <v>1468</v>
      </c>
      <c r="AG130" s="273" t="s">
        <v>1441</v>
      </c>
      <c r="AH130" s="279" t="s">
        <v>41</v>
      </c>
      <c r="AI130" s="16">
        <v>44729</v>
      </c>
      <c r="AJ130" s="15"/>
      <c r="AK130" s="281">
        <f t="shared" ref="AK130:AK164" si="4">LEN(O130)</f>
        <v>524</v>
      </c>
    </row>
    <row r="131" spans="1:37" ht="147" customHeight="1" x14ac:dyDescent="0.35">
      <c r="A131" s="11">
        <v>265</v>
      </c>
      <c r="B131" s="11">
        <v>2021</v>
      </c>
      <c r="C131" s="191">
        <v>190</v>
      </c>
      <c r="D131" s="12" t="s">
        <v>120</v>
      </c>
      <c r="E131" s="191" t="s">
        <v>192</v>
      </c>
      <c r="F131" s="13" t="s">
        <v>747</v>
      </c>
      <c r="G131" s="13" t="s">
        <v>760</v>
      </c>
      <c r="H131" s="11">
        <v>5</v>
      </c>
      <c r="I131" s="13" t="s">
        <v>765</v>
      </c>
      <c r="J131" s="13" t="s">
        <v>689</v>
      </c>
      <c r="K131" s="14">
        <v>44384</v>
      </c>
      <c r="L131" s="14">
        <v>44729</v>
      </c>
      <c r="M131" s="13" t="s">
        <v>352</v>
      </c>
      <c r="N131" s="278">
        <v>0.33</v>
      </c>
      <c r="O131" s="205" t="s">
        <v>1459</v>
      </c>
      <c r="P131" s="278">
        <v>33</v>
      </c>
      <c r="Q131" s="13"/>
      <c r="R131" s="12"/>
      <c r="S131" s="12"/>
      <c r="T131" s="13"/>
      <c r="U131" s="12"/>
      <c r="V131" s="12"/>
      <c r="W131" s="13" t="s">
        <v>766</v>
      </c>
      <c r="X131" s="12" t="s">
        <v>753</v>
      </c>
      <c r="Y131" s="23" t="s">
        <v>99</v>
      </c>
      <c r="Z131" s="13"/>
      <c r="AA131" s="12" t="s">
        <v>753</v>
      </c>
      <c r="AB131" s="23" t="s">
        <v>99</v>
      </c>
      <c r="AC131" s="13" t="s">
        <v>1326</v>
      </c>
      <c r="AD131" s="12" t="s">
        <v>444</v>
      </c>
      <c r="AE131" s="23" t="s">
        <v>99</v>
      </c>
      <c r="AF131" s="13" t="s">
        <v>1469</v>
      </c>
      <c r="AG131" s="273" t="s">
        <v>1441</v>
      </c>
      <c r="AH131" s="23" t="s">
        <v>99</v>
      </c>
      <c r="AI131" s="16">
        <v>44729</v>
      </c>
      <c r="AJ131" s="15"/>
      <c r="AK131" s="281">
        <f t="shared" si="4"/>
        <v>374</v>
      </c>
    </row>
    <row r="132" spans="1:37" ht="375" x14ac:dyDescent="0.35">
      <c r="A132" s="11">
        <v>265</v>
      </c>
      <c r="B132" s="11">
        <v>2021</v>
      </c>
      <c r="C132" s="191">
        <v>190</v>
      </c>
      <c r="D132" s="12" t="s">
        <v>120</v>
      </c>
      <c r="E132" s="191" t="s">
        <v>192</v>
      </c>
      <c r="F132" s="13" t="s">
        <v>747</v>
      </c>
      <c r="G132" s="13" t="s">
        <v>767</v>
      </c>
      <c r="H132" s="11">
        <v>6</v>
      </c>
      <c r="I132" s="13" t="s">
        <v>768</v>
      </c>
      <c r="J132" s="13" t="s">
        <v>769</v>
      </c>
      <c r="K132" s="14">
        <v>44409</v>
      </c>
      <c r="L132" s="14">
        <v>44651</v>
      </c>
      <c r="M132" s="13" t="s">
        <v>770</v>
      </c>
      <c r="N132" s="278">
        <v>1</v>
      </c>
      <c r="O132" s="208" t="s">
        <v>1434</v>
      </c>
      <c r="P132" s="278">
        <v>100</v>
      </c>
      <c r="Q132" s="13"/>
      <c r="R132" s="12"/>
      <c r="S132" s="12"/>
      <c r="T132" s="13"/>
      <c r="U132" s="12"/>
      <c r="V132" s="12"/>
      <c r="W132" s="13" t="s">
        <v>771</v>
      </c>
      <c r="X132" s="12" t="s">
        <v>753</v>
      </c>
      <c r="Y132" s="22" t="s">
        <v>36</v>
      </c>
      <c r="Z132" s="13"/>
      <c r="AA132" s="12" t="s">
        <v>753</v>
      </c>
      <c r="AB132" s="22" t="s">
        <v>36</v>
      </c>
      <c r="AC132" s="13" t="s">
        <v>1326</v>
      </c>
      <c r="AD132" s="12" t="s">
        <v>754</v>
      </c>
      <c r="AE132" s="22" t="s">
        <v>36</v>
      </c>
      <c r="AF132" s="13" t="s">
        <v>1620</v>
      </c>
      <c r="AG132" s="273" t="s">
        <v>111</v>
      </c>
      <c r="AH132" s="21" t="s">
        <v>41</v>
      </c>
      <c r="AI132" s="16">
        <v>44651</v>
      </c>
      <c r="AJ132" s="15"/>
      <c r="AK132" s="281">
        <f t="shared" si="4"/>
        <v>468</v>
      </c>
    </row>
    <row r="133" spans="1:37" ht="125" x14ac:dyDescent="0.35">
      <c r="A133" s="11">
        <v>265</v>
      </c>
      <c r="B133" s="11">
        <v>2021</v>
      </c>
      <c r="C133" s="191">
        <v>190</v>
      </c>
      <c r="D133" s="12" t="s">
        <v>120</v>
      </c>
      <c r="E133" s="191" t="s">
        <v>192</v>
      </c>
      <c r="F133" s="13" t="s">
        <v>747</v>
      </c>
      <c r="G133" s="13" t="s">
        <v>767</v>
      </c>
      <c r="H133" s="11">
        <v>7</v>
      </c>
      <c r="I133" s="13" t="s">
        <v>772</v>
      </c>
      <c r="J133" s="13" t="s">
        <v>773</v>
      </c>
      <c r="K133" s="14">
        <v>44440</v>
      </c>
      <c r="L133" s="14">
        <v>44651</v>
      </c>
      <c r="M133" s="13" t="s">
        <v>770</v>
      </c>
      <c r="N133" s="278">
        <v>1</v>
      </c>
      <c r="O133" s="208" t="s">
        <v>1435</v>
      </c>
      <c r="P133" s="278">
        <v>100</v>
      </c>
      <c r="Q133" s="13"/>
      <c r="R133" s="12"/>
      <c r="S133" s="12"/>
      <c r="T133" s="13"/>
      <c r="U133" s="12"/>
      <c r="V133" s="12"/>
      <c r="W133" s="13" t="s">
        <v>774</v>
      </c>
      <c r="X133" s="12" t="s">
        <v>753</v>
      </c>
      <c r="Y133" s="12" t="s">
        <v>595</v>
      </c>
      <c r="Z133" s="13"/>
      <c r="AA133" s="12" t="s">
        <v>753</v>
      </c>
      <c r="AB133" s="12" t="s">
        <v>595</v>
      </c>
      <c r="AC133" s="13" t="s">
        <v>1326</v>
      </c>
      <c r="AD133" s="12" t="s">
        <v>754</v>
      </c>
      <c r="AE133" s="12" t="s">
        <v>595</v>
      </c>
      <c r="AF133" s="13" t="s">
        <v>1621</v>
      </c>
      <c r="AG133" s="273" t="s">
        <v>111</v>
      </c>
      <c r="AH133" s="21" t="s">
        <v>41</v>
      </c>
      <c r="AI133" s="16">
        <v>44651</v>
      </c>
      <c r="AJ133" s="15"/>
      <c r="AK133" s="281">
        <f t="shared" si="4"/>
        <v>396</v>
      </c>
    </row>
    <row r="134" spans="1:37" ht="225" x14ac:dyDescent="0.35">
      <c r="A134" s="11">
        <v>265</v>
      </c>
      <c r="B134" s="11">
        <v>2021</v>
      </c>
      <c r="C134" s="191">
        <v>190</v>
      </c>
      <c r="D134" s="12" t="s">
        <v>120</v>
      </c>
      <c r="E134" s="191" t="s">
        <v>192</v>
      </c>
      <c r="F134" s="13" t="s">
        <v>747</v>
      </c>
      <c r="G134" s="13" t="s">
        <v>767</v>
      </c>
      <c r="H134" s="11">
        <v>8</v>
      </c>
      <c r="I134" s="13" t="s">
        <v>775</v>
      </c>
      <c r="J134" s="13" t="s">
        <v>776</v>
      </c>
      <c r="K134" s="14">
        <v>44470</v>
      </c>
      <c r="L134" s="14">
        <v>44651</v>
      </c>
      <c r="M134" s="13" t="s">
        <v>770</v>
      </c>
      <c r="N134" s="278">
        <v>1</v>
      </c>
      <c r="O134" s="208" t="s">
        <v>1436</v>
      </c>
      <c r="P134" s="278">
        <v>100</v>
      </c>
      <c r="Q134" s="13"/>
      <c r="R134" s="12"/>
      <c r="S134" s="12"/>
      <c r="T134" s="13"/>
      <c r="U134" s="12"/>
      <c r="V134" s="12"/>
      <c r="W134" s="13" t="s">
        <v>774</v>
      </c>
      <c r="X134" s="12" t="s">
        <v>753</v>
      </c>
      <c r="Y134" s="12" t="s">
        <v>595</v>
      </c>
      <c r="Z134" s="13"/>
      <c r="AA134" s="12" t="s">
        <v>753</v>
      </c>
      <c r="AB134" s="12" t="s">
        <v>595</v>
      </c>
      <c r="AC134" s="13" t="s">
        <v>1326</v>
      </c>
      <c r="AD134" s="12" t="s">
        <v>754</v>
      </c>
      <c r="AE134" s="12" t="s">
        <v>595</v>
      </c>
      <c r="AF134" s="13" t="s">
        <v>1622</v>
      </c>
      <c r="AG134" s="273" t="s">
        <v>111</v>
      </c>
      <c r="AH134" s="22" t="s">
        <v>36</v>
      </c>
      <c r="AI134" s="16">
        <v>44651</v>
      </c>
      <c r="AJ134" s="15"/>
      <c r="AK134" s="281">
        <f t="shared" si="4"/>
        <v>315</v>
      </c>
    </row>
    <row r="135" spans="1:37" ht="200" x14ac:dyDescent="0.35">
      <c r="A135" s="11">
        <v>265</v>
      </c>
      <c r="B135" s="11">
        <v>2021</v>
      </c>
      <c r="C135" s="191">
        <v>190</v>
      </c>
      <c r="D135" s="12" t="s">
        <v>120</v>
      </c>
      <c r="E135" s="191" t="s">
        <v>224</v>
      </c>
      <c r="F135" s="13" t="s">
        <v>777</v>
      </c>
      <c r="G135" s="13" t="s">
        <v>778</v>
      </c>
      <c r="H135" s="11">
        <v>1</v>
      </c>
      <c r="I135" s="13" t="s">
        <v>779</v>
      </c>
      <c r="J135" s="13" t="s">
        <v>780</v>
      </c>
      <c r="K135" s="14">
        <v>44384</v>
      </c>
      <c r="L135" s="14">
        <v>44729</v>
      </c>
      <c r="M135" s="13" t="s">
        <v>636</v>
      </c>
      <c r="N135" s="191">
        <v>0.5</v>
      </c>
      <c r="O135" s="205" t="s">
        <v>1530</v>
      </c>
      <c r="P135" s="191">
        <v>50</v>
      </c>
      <c r="Q135" s="13"/>
      <c r="R135" s="12"/>
      <c r="S135" s="12"/>
      <c r="T135" s="13"/>
      <c r="U135" s="12"/>
      <c r="V135" s="12"/>
      <c r="W135" s="13" t="s">
        <v>781</v>
      </c>
      <c r="X135" s="12" t="s">
        <v>391</v>
      </c>
      <c r="Y135" s="22" t="s">
        <v>157</v>
      </c>
      <c r="Z135" s="13"/>
      <c r="AA135" s="12" t="s">
        <v>391</v>
      </c>
      <c r="AB135" s="22" t="s">
        <v>157</v>
      </c>
      <c r="AC135" s="13"/>
      <c r="AD135" s="12" t="s">
        <v>391</v>
      </c>
      <c r="AE135" s="12"/>
      <c r="AF135" s="13" t="s">
        <v>1588</v>
      </c>
      <c r="AG135" s="273" t="s">
        <v>391</v>
      </c>
      <c r="AH135" s="22" t="s">
        <v>36</v>
      </c>
      <c r="AI135" s="16">
        <v>44729</v>
      </c>
      <c r="AJ135" s="15"/>
      <c r="AK135" s="281">
        <f t="shared" si="4"/>
        <v>599</v>
      </c>
    </row>
    <row r="136" spans="1:37" ht="162.5" x14ac:dyDescent="0.35">
      <c r="A136" s="11">
        <v>265</v>
      </c>
      <c r="B136" s="11">
        <v>2021</v>
      </c>
      <c r="C136" s="191">
        <v>190</v>
      </c>
      <c r="D136" s="12" t="s">
        <v>120</v>
      </c>
      <c r="E136" s="191" t="s">
        <v>224</v>
      </c>
      <c r="F136" s="13" t="s">
        <v>777</v>
      </c>
      <c r="G136" s="13" t="s">
        <v>782</v>
      </c>
      <c r="H136" s="11">
        <v>2</v>
      </c>
      <c r="I136" s="13" t="s">
        <v>783</v>
      </c>
      <c r="J136" s="13" t="s">
        <v>689</v>
      </c>
      <c r="K136" s="14">
        <v>44384</v>
      </c>
      <c r="L136" s="14">
        <v>44729</v>
      </c>
      <c r="M136" s="13" t="s">
        <v>352</v>
      </c>
      <c r="N136" s="278">
        <v>0.33</v>
      </c>
      <c r="O136" s="205" t="s">
        <v>1460</v>
      </c>
      <c r="P136" s="278">
        <v>33</v>
      </c>
      <c r="Q136" s="13"/>
      <c r="R136" s="12"/>
      <c r="S136" s="12"/>
      <c r="T136" s="13"/>
      <c r="U136" s="12"/>
      <c r="V136" s="12"/>
      <c r="W136" s="13" t="s">
        <v>784</v>
      </c>
      <c r="X136" s="12" t="s">
        <v>391</v>
      </c>
      <c r="Y136" s="22" t="s">
        <v>157</v>
      </c>
      <c r="Z136" s="13"/>
      <c r="AA136" s="12" t="s">
        <v>391</v>
      </c>
      <c r="AB136" s="22" t="s">
        <v>157</v>
      </c>
      <c r="AC136" s="13"/>
      <c r="AD136" s="12" t="s">
        <v>391</v>
      </c>
      <c r="AE136" s="12"/>
      <c r="AF136" s="13" t="s">
        <v>1589</v>
      </c>
      <c r="AG136" s="273" t="s">
        <v>391</v>
      </c>
      <c r="AH136" s="22" t="s">
        <v>36</v>
      </c>
      <c r="AI136" s="16">
        <v>44729</v>
      </c>
      <c r="AJ136" s="15"/>
      <c r="AK136" s="281">
        <f t="shared" si="4"/>
        <v>273</v>
      </c>
    </row>
    <row r="137" spans="1:37" ht="175" x14ac:dyDescent="0.35">
      <c r="A137" s="11">
        <v>265</v>
      </c>
      <c r="B137" s="11">
        <v>2021</v>
      </c>
      <c r="C137" s="191">
        <v>190</v>
      </c>
      <c r="D137" s="12" t="s">
        <v>120</v>
      </c>
      <c r="E137" s="191" t="s">
        <v>224</v>
      </c>
      <c r="F137" s="13" t="s">
        <v>777</v>
      </c>
      <c r="G137" s="13" t="s">
        <v>785</v>
      </c>
      <c r="H137" s="11">
        <v>3</v>
      </c>
      <c r="I137" s="13" t="s">
        <v>786</v>
      </c>
      <c r="J137" s="13" t="s">
        <v>689</v>
      </c>
      <c r="K137" s="14">
        <v>44384</v>
      </c>
      <c r="L137" s="14">
        <v>44729</v>
      </c>
      <c r="M137" s="13" t="s">
        <v>352</v>
      </c>
      <c r="N137" s="278">
        <v>0.33</v>
      </c>
      <c r="O137" s="205" t="s">
        <v>1461</v>
      </c>
      <c r="P137" s="278">
        <v>33</v>
      </c>
      <c r="Q137" s="13"/>
      <c r="R137" s="12"/>
      <c r="S137" s="12"/>
      <c r="T137" s="13"/>
      <c r="U137" s="12"/>
      <c r="V137" s="12"/>
      <c r="W137" s="13" t="s">
        <v>787</v>
      </c>
      <c r="X137" s="12" t="s">
        <v>391</v>
      </c>
      <c r="Y137" s="22" t="s">
        <v>157</v>
      </c>
      <c r="Z137" s="13"/>
      <c r="AA137" s="12" t="s">
        <v>391</v>
      </c>
      <c r="AB137" s="22" t="s">
        <v>157</v>
      </c>
      <c r="AC137" s="13"/>
      <c r="AD137" s="12" t="s">
        <v>391</v>
      </c>
      <c r="AE137" s="12"/>
      <c r="AF137" s="13" t="s">
        <v>1590</v>
      </c>
      <c r="AG137" s="273" t="s">
        <v>391</v>
      </c>
      <c r="AH137" s="22" t="s">
        <v>157</v>
      </c>
      <c r="AI137" s="16">
        <v>44729</v>
      </c>
      <c r="AJ137" s="15"/>
      <c r="AK137" s="281">
        <f t="shared" si="4"/>
        <v>169</v>
      </c>
    </row>
    <row r="138" spans="1:37" ht="175" x14ac:dyDescent="0.25">
      <c r="A138" s="11">
        <v>265</v>
      </c>
      <c r="B138" s="11">
        <v>2021</v>
      </c>
      <c r="C138" s="191">
        <v>190</v>
      </c>
      <c r="D138" s="12" t="s">
        <v>120</v>
      </c>
      <c r="E138" s="191" t="s">
        <v>233</v>
      </c>
      <c r="F138" s="13" t="s">
        <v>788</v>
      </c>
      <c r="G138" s="13" t="s">
        <v>789</v>
      </c>
      <c r="H138" s="11">
        <v>1</v>
      </c>
      <c r="I138" s="13" t="s">
        <v>790</v>
      </c>
      <c r="J138" s="13" t="s">
        <v>791</v>
      </c>
      <c r="K138" s="14">
        <v>44384</v>
      </c>
      <c r="L138" s="14">
        <v>44729</v>
      </c>
      <c r="M138" s="13" t="s">
        <v>792</v>
      </c>
      <c r="N138" s="191">
        <v>0.5</v>
      </c>
      <c r="O138" s="301" t="s">
        <v>1531</v>
      </c>
      <c r="P138" s="191">
        <v>50</v>
      </c>
      <c r="Q138" s="13"/>
      <c r="R138" s="12"/>
      <c r="S138" s="12"/>
      <c r="T138" s="13"/>
      <c r="U138" s="12"/>
      <c r="V138" s="12"/>
      <c r="W138" s="13" t="s">
        <v>793</v>
      </c>
      <c r="X138" s="12" t="s">
        <v>556</v>
      </c>
      <c r="Y138" s="23" t="s">
        <v>99</v>
      </c>
      <c r="Z138" s="13"/>
      <c r="AA138" s="12" t="s">
        <v>556</v>
      </c>
      <c r="AB138" s="23" t="s">
        <v>99</v>
      </c>
      <c r="AC138" s="13" t="s">
        <v>1377</v>
      </c>
      <c r="AD138" s="12" t="s">
        <v>557</v>
      </c>
      <c r="AE138" s="22" t="s">
        <v>36</v>
      </c>
      <c r="AF138" s="13" t="s">
        <v>1591</v>
      </c>
      <c r="AG138" s="273" t="s">
        <v>391</v>
      </c>
      <c r="AH138" s="22" t="s">
        <v>157</v>
      </c>
      <c r="AI138" s="16">
        <v>44729</v>
      </c>
      <c r="AJ138" s="15"/>
      <c r="AK138" s="281">
        <f t="shared" si="4"/>
        <v>591</v>
      </c>
    </row>
    <row r="139" spans="1:37" ht="275" x14ac:dyDescent="0.35">
      <c r="A139" s="11">
        <v>265</v>
      </c>
      <c r="B139" s="11">
        <v>2021</v>
      </c>
      <c r="C139" s="191">
        <v>190</v>
      </c>
      <c r="D139" s="12" t="s">
        <v>120</v>
      </c>
      <c r="E139" s="191" t="s">
        <v>246</v>
      </c>
      <c r="F139" s="13" t="s">
        <v>798</v>
      </c>
      <c r="G139" s="13" t="s">
        <v>799</v>
      </c>
      <c r="H139" s="11">
        <v>1</v>
      </c>
      <c r="I139" s="13" t="s">
        <v>800</v>
      </c>
      <c r="J139" s="13" t="s">
        <v>801</v>
      </c>
      <c r="K139" s="14">
        <v>44384</v>
      </c>
      <c r="L139" s="14">
        <v>44729</v>
      </c>
      <c r="M139" s="13" t="s">
        <v>802</v>
      </c>
      <c r="N139" s="278">
        <v>0.33</v>
      </c>
      <c r="O139" s="205" t="s">
        <v>1462</v>
      </c>
      <c r="P139" s="278">
        <v>33</v>
      </c>
      <c r="Q139" s="13"/>
      <c r="R139" s="12"/>
      <c r="S139" s="12"/>
      <c r="T139" s="13"/>
      <c r="U139" s="12"/>
      <c r="V139" s="12"/>
      <c r="W139" s="13" t="s">
        <v>803</v>
      </c>
      <c r="X139" s="12" t="s">
        <v>391</v>
      </c>
      <c r="Y139" s="22" t="s">
        <v>157</v>
      </c>
      <c r="Z139" s="13"/>
      <c r="AA139" s="12" t="s">
        <v>391</v>
      </c>
      <c r="AB139" s="22" t="s">
        <v>157</v>
      </c>
      <c r="AC139" s="13"/>
      <c r="AD139" s="12" t="s">
        <v>391</v>
      </c>
      <c r="AE139" s="12"/>
      <c r="AF139" s="13" t="s">
        <v>1592</v>
      </c>
      <c r="AG139" s="273" t="s">
        <v>391</v>
      </c>
      <c r="AH139" s="22" t="s">
        <v>157</v>
      </c>
      <c r="AI139" s="16">
        <v>44729</v>
      </c>
      <c r="AJ139" s="15"/>
      <c r="AK139" s="281">
        <f t="shared" si="4"/>
        <v>470</v>
      </c>
    </row>
    <row r="140" spans="1:37" ht="150" x14ac:dyDescent="0.35">
      <c r="A140" s="11">
        <v>265</v>
      </c>
      <c r="B140" s="11">
        <v>2021</v>
      </c>
      <c r="C140" s="191">
        <v>190</v>
      </c>
      <c r="D140" s="12" t="s">
        <v>120</v>
      </c>
      <c r="E140" s="191" t="s">
        <v>804</v>
      </c>
      <c r="F140" s="13" t="s">
        <v>805</v>
      </c>
      <c r="G140" s="13" t="s">
        <v>806</v>
      </c>
      <c r="H140" s="11">
        <v>1</v>
      </c>
      <c r="I140" s="13" t="s">
        <v>807</v>
      </c>
      <c r="J140" s="13" t="s">
        <v>808</v>
      </c>
      <c r="K140" s="14">
        <v>44470</v>
      </c>
      <c r="L140" s="14">
        <v>44729</v>
      </c>
      <c r="M140" s="13" t="s">
        <v>251</v>
      </c>
      <c r="N140" s="287">
        <v>0.44</v>
      </c>
      <c r="O140" s="207" t="s">
        <v>1403</v>
      </c>
      <c r="P140" s="265">
        <v>44</v>
      </c>
      <c r="Q140" s="13"/>
      <c r="R140" s="12"/>
      <c r="S140" s="12"/>
      <c r="T140" s="13"/>
      <c r="U140" s="12"/>
      <c r="V140" s="12"/>
      <c r="W140" s="13" t="s">
        <v>809</v>
      </c>
      <c r="X140" s="12" t="s">
        <v>619</v>
      </c>
      <c r="Y140" s="12" t="s">
        <v>595</v>
      </c>
      <c r="Z140" s="13"/>
      <c r="AA140" s="12" t="s">
        <v>619</v>
      </c>
      <c r="AB140" s="12" t="s">
        <v>595</v>
      </c>
      <c r="AC140" s="13"/>
      <c r="AD140" s="12" t="s">
        <v>619</v>
      </c>
      <c r="AE140" s="12"/>
      <c r="AF140" s="295" t="s">
        <v>1565</v>
      </c>
      <c r="AG140" s="273" t="s">
        <v>619</v>
      </c>
      <c r="AH140" s="22" t="s">
        <v>157</v>
      </c>
      <c r="AI140" s="16">
        <v>44729</v>
      </c>
      <c r="AJ140" s="15"/>
      <c r="AK140" s="281">
        <f t="shared" si="4"/>
        <v>216</v>
      </c>
    </row>
    <row r="141" spans="1:37" ht="110" customHeight="1" x14ac:dyDescent="0.35">
      <c r="A141" s="11">
        <v>265</v>
      </c>
      <c r="B141" s="11">
        <v>2021</v>
      </c>
      <c r="C141" s="191">
        <v>190</v>
      </c>
      <c r="D141" s="12" t="s">
        <v>120</v>
      </c>
      <c r="E141" s="191" t="s">
        <v>804</v>
      </c>
      <c r="F141" s="13" t="s">
        <v>805</v>
      </c>
      <c r="G141" s="13" t="s">
        <v>806</v>
      </c>
      <c r="H141" s="11">
        <v>2</v>
      </c>
      <c r="I141" s="13" t="s">
        <v>810</v>
      </c>
      <c r="J141" s="13" t="s">
        <v>258</v>
      </c>
      <c r="K141" s="14">
        <v>44470</v>
      </c>
      <c r="L141" s="14">
        <v>44729</v>
      </c>
      <c r="M141" s="13" t="s">
        <v>251</v>
      </c>
      <c r="N141" s="287">
        <v>0.44</v>
      </c>
      <c r="O141" s="207" t="s">
        <v>1404</v>
      </c>
      <c r="P141" s="265">
        <v>44</v>
      </c>
      <c r="Q141" s="13"/>
      <c r="R141" s="12"/>
      <c r="S141" s="12"/>
      <c r="T141" s="13"/>
      <c r="U141" s="12"/>
      <c r="V141" s="12"/>
      <c r="W141" s="13" t="s">
        <v>809</v>
      </c>
      <c r="X141" s="12" t="s">
        <v>619</v>
      </c>
      <c r="Y141" s="12" t="s">
        <v>595</v>
      </c>
      <c r="Z141" s="13"/>
      <c r="AA141" s="12" t="s">
        <v>619</v>
      </c>
      <c r="AB141" s="12" t="s">
        <v>595</v>
      </c>
      <c r="AC141" s="13"/>
      <c r="AD141" s="12" t="s">
        <v>619</v>
      </c>
      <c r="AE141" s="12"/>
      <c r="AF141" s="295" t="s">
        <v>1566</v>
      </c>
      <c r="AG141" s="273" t="s">
        <v>619</v>
      </c>
      <c r="AH141" s="22" t="s">
        <v>157</v>
      </c>
      <c r="AI141" s="16">
        <v>44729</v>
      </c>
      <c r="AJ141" s="15"/>
      <c r="AK141" s="281">
        <f t="shared" si="4"/>
        <v>405</v>
      </c>
    </row>
    <row r="142" spans="1:37" ht="137" customHeight="1" x14ac:dyDescent="0.35">
      <c r="A142" s="11">
        <v>265</v>
      </c>
      <c r="B142" s="11">
        <v>2021</v>
      </c>
      <c r="C142" s="191">
        <v>190</v>
      </c>
      <c r="D142" s="12" t="s">
        <v>120</v>
      </c>
      <c r="E142" s="191" t="s">
        <v>804</v>
      </c>
      <c r="F142" s="13" t="s">
        <v>805</v>
      </c>
      <c r="G142" s="13" t="s">
        <v>806</v>
      </c>
      <c r="H142" s="11">
        <v>3</v>
      </c>
      <c r="I142" s="13" t="s">
        <v>811</v>
      </c>
      <c r="J142" s="13" t="s">
        <v>265</v>
      </c>
      <c r="K142" s="14">
        <v>44470</v>
      </c>
      <c r="L142" s="14">
        <v>44729</v>
      </c>
      <c r="M142" s="13" t="s">
        <v>251</v>
      </c>
      <c r="N142" s="287">
        <v>0.44</v>
      </c>
      <c r="O142" s="207" t="s">
        <v>1405</v>
      </c>
      <c r="P142" s="265">
        <v>44</v>
      </c>
      <c r="Q142" s="13"/>
      <c r="R142" s="12"/>
      <c r="S142" s="12"/>
      <c r="T142" s="13"/>
      <c r="U142" s="12"/>
      <c r="V142" s="12"/>
      <c r="W142" s="13" t="s">
        <v>809</v>
      </c>
      <c r="X142" s="12" t="s">
        <v>619</v>
      </c>
      <c r="Y142" s="12" t="s">
        <v>595</v>
      </c>
      <c r="Z142" s="13"/>
      <c r="AA142" s="12" t="s">
        <v>619</v>
      </c>
      <c r="AB142" s="12" t="s">
        <v>595</v>
      </c>
      <c r="AC142" s="13"/>
      <c r="AD142" s="12" t="s">
        <v>619</v>
      </c>
      <c r="AE142" s="12"/>
      <c r="AF142" s="295" t="s">
        <v>1567</v>
      </c>
      <c r="AG142" s="273" t="s">
        <v>619</v>
      </c>
      <c r="AH142" s="22" t="s">
        <v>157</v>
      </c>
      <c r="AI142" s="16">
        <v>44729</v>
      </c>
      <c r="AJ142" s="15"/>
      <c r="AK142" s="281">
        <f t="shared" si="4"/>
        <v>220</v>
      </c>
    </row>
    <row r="143" spans="1:37" ht="200" x14ac:dyDescent="0.35">
      <c r="A143" s="11">
        <v>265</v>
      </c>
      <c r="B143" s="11">
        <v>2021</v>
      </c>
      <c r="C143" s="191">
        <v>190</v>
      </c>
      <c r="D143" s="12" t="s">
        <v>120</v>
      </c>
      <c r="E143" s="191" t="s">
        <v>804</v>
      </c>
      <c r="F143" s="13" t="s">
        <v>805</v>
      </c>
      <c r="G143" s="13" t="s">
        <v>806</v>
      </c>
      <c r="H143" s="11">
        <v>4</v>
      </c>
      <c r="I143" s="13" t="s">
        <v>812</v>
      </c>
      <c r="J143" s="13" t="s">
        <v>813</v>
      </c>
      <c r="K143" s="14">
        <v>44470</v>
      </c>
      <c r="L143" s="14">
        <v>44729</v>
      </c>
      <c r="M143" s="13" t="s">
        <v>251</v>
      </c>
      <c r="N143" s="287">
        <v>0.44</v>
      </c>
      <c r="O143" s="207" t="s">
        <v>1406</v>
      </c>
      <c r="P143" s="265">
        <v>44</v>
      </c>
      <c r="Q143" s="13"/>
      <c r="R143" s="12"/>
      <c r="S143" s="12"/>
      <c r="T143" s="13"/>
      <c r="U143" s="12"/>
      <c r="V143" s="12"/>
      <c r="W143" s="13" t="s">
        <v>809</v>
      </c>
      <c r="X143" s="12" t="s">
        <v>619</v>
      </c>
      <c r="Y143" s="12" t="s">
        <v>595</v>
      </c>
      <c r="Z143" s="13"/>
      <c r="AA143" s="12" t="s">
        <v>619</v>
      </c>
      <c r="AB143" s="12" t="s">
        <v>595</v>
      </c>
      <c r="AC143" s="13"/>
      <c r="AD143" s="12" t="s">
        <v>619</v>
      </c>
      <c r="AE143" s="12"/>
      <c r="AF143" s="295" t="s">
        <v>1568</v>
      </c>
      <c r="AG143" s="273" t="s">
        <v>619</v>
      </c>
      <c r="AH143" s="22" t="s">
        <v>157</v>
      </c>
      <c r="AI143" s="16">
        <v>44729</v>
      </c>
      <c r="AJ143" s="15"/>
      <c r="AK143" s="281">
        <f t="shared" si="4"/>
        <v>570</v>
      </c>
    </row>
    <row r="144" spans="1:37" ht="187.5" x14ac:dyDescent="0.35">
      <c r="A144" s="11">
        <v>265</v>
      </c>
      <c r="B144" s="11">
        <v>2021</v>
      </c>
      <c r="C144" s="191">
        <v>190</v>
      </c>
      <c r="D144" s="12" t="s">
        <v>120</v>
      </c>
      <c r="E144" s="191" t="s">
        <v>804</v>
      </c>
      <c r="F144" s="13" t="s">
        <v>805</v>
      </c>
      <c r="G144" s="13" t="s">
        <v>806</v>
      </c>
      <c r="H144" s="11">
        <v>5</v>
      </c>
      <c r="I144" s="13" t="s">
        <v>814</v>
      </c>
      <c r="J144" s="13" t="s">
        <v>815</v>
      </c>
      <c r="K144" s="14">
        <v>44470</v>
      </c>
      <c r="L144" s="14">
        <v>44729</v>
      </c>
      <c r="M144" s="13" t="s">
        <v>816</v>
      </c>
      <c r="N144" s="287">
        <v>0.44</v>
      </c>
      <c r="O144" s="207" t="s">
        <v>1407</v>
      </c>
      <c r="P144" s="265">
        <v>44</v>
      </c>
      <c r="Q144" s="13"/>
      <c r="R144" s="12"/>
      <c r="S144" s="12"/>
      <c r="T144" s="13"/>
      <c r="U144" s="12"/>
      <c r="V144" s="12"/>
      <c r="W144" s="13" t="s">
        <v>809</v>
      </c>
      <c r="X144" s="12" t="s">
        <v>619</v>
      </c>
      <c r="Y144" s="12" t="s">
        <v>595</v>
      </c>
      <c r="Z144" s="13"/>
      <c r="AA144" s="12" t="s">
        <v>619</v>
      </c>
      <c r="AB144" s="12" t="s">
        <v>595</v>
      </c>
      <c r="AC144" s="13"/>
      <c r="AD144" s="12" t="s">
        <v>619</v>
      </c>
      <c r="AE144" s="12"/>
      <c r="AF144" s="295" t="s">
        <v>1569</v>
      </c>
      <c r="AG144" s="273" t="s">
        <v>619</v>
      </c>
      <c r="AH144" s="22" t="s">
        <v>157</v>
      </c>
      <c r="AI144" s="16">
        <v>44729</v>
      </c>
      <c r="AJ144" s="15"/>
      <c r="AK144" s="281">
        <f t="shared" si="4"/>
        <v>507</v>
      </c>
    </row>
    <row r="145" spans="1:37" ht="275" x14ac:dyDescent="0.35">
      <c r="A145" s="11">
        <v>265</v>
      </c>
      <c r="B145" s="11">
        <v>2021</v>
      </c>
      <c r="C145" s="191">
        <v>190</v>
      </c>
      <c r="D145" s="12" t="s">
        <v>817</v>
      </c>
      <c r="E145" s="191" t="s">
        <v>818</v>
      </c>
      <c r="F145" s="13" t="s">
        <v>819</v>
      </c>
      <c r="G145" s="13" t="s">
        <v>820</v>
      </c>
      <c r="H145" s="11">
        <v>1</v>
      </c>
      <c r="I145" s="13" t="s">
        <v>821</v>
      </c>
      <c r="J145" s="13" t="s">
        <v>822</v>
      </c>
      <c r="K145" s="14">
        <v>44384</v>
      </c>
      <c r="L145" s="14">
        <v>44729</v>
      </c>
      <c r="M145" s="13" t="s">
        <v>763</v>
      </c>
      <c r="N145" s="278">
        <v>1</v>
      </c>
      <c r="O145" s="205" t="s">
        <v>1463</v>
      </c>
      <c r="P145" s="278">
        <v>100</v>
      </c>
      <c r="Q145" s="13"/>
      <c r="R145" s="12"/>
      <c r="S145" s="12"/>
      <c r="T145" s="13"/>
      <c r="U145" s="12"/>
      <c r="V145" s="12"/>
      <c r="W145" s="13" t="s">
        <v>823</v>
      </c>
      <c r="X145" s="12" t="s">
        <v>391</v>
      </c>
      <c r="Y145" s="23" t="s">
        <v>99</v>
      </c>
      <c r="Z145" s="13"/>
      <c r="AA145" s="12" t="s">
        <v>391</v>
      </c>
      <c r="AB145" s="23" t="s">
        <v>99</v>
      </c>
      <c r="AC145" s="13"/>
      <c r="AD145" s="12" t="s">
        <v>391</v>
      </c>
      <c r="AE145" s="12"/>
      <c r="AF145" s="13" t="s">
        <v>1593</v>
      </c>
      <c r="AG145" s="273" t="s">
        <v>391</v>
      </c>
      <c r="AH145" s="21" t="s">
        <v>41</v>
      </c>
      <c r="AI145" s="16">
        <v>44729</v>
      </c>
      <c r="AJ145" s="15"/>
      <c r="AK145" s="281">
        <f t="shared" si="4"/>
        <v>104</v>
      </c>
    </row>
    <row r="146" spans="1:37" ht="162.5" x14ac:dyDescent="0.35">
      <c r="A146" s="11">
        <v>265</v>
      </c>
      <c r="B146" s="11">
        <v>2021</v>
      </c>
      <c r="C146" s="191">
        <v>190</v>
      </c>
      <c r="D146" s="12" t="s">
        <v>817</v>
      </c>
      <c r="E146" s="191" t="s">
        <v>824</v>
      </c>
      <c r="F146" s="13" t="s">
        <v>825</v>
      </c>
      <c r="G146" s="13" t="s">
        <v>826</v>
      </c>
      <c r="H146" s="11">
        <v>1</v>
      </c>
      <c r="I146" s="13" t="s">
        <v>827</v>
      </c>
      <c r="J146" s="13" t="s">
        <v>828</v>
      </c>
      <c r="K146" s="14">
        <v>44593</v>
      </c>
      <c r="L146" s="14">
        <v>44666</v>
      </c>
      <c r="M146" s="13" t="s">
        <v>251</v>
      </c>
      <c r="N146" s="265">
        <v>0</v>
      </c>
      <c r="O146" s="207" t="s">
        <v>1536</v>
      </c>
      <c r="P146" s="265">
        <v>0</v>
      </c>
      <c r="Q146" s="13"/>
      <c r="R146" s="12"/>
      <c r="S146" s="12"/>
      <c r="T146" s="13"/>
      <c r="U146" s="12"/>
      <c r="V146" s="12"/>
      <c r="W146" s="13" t="s">
        <v>829</v>
      </c>
      <c r="X146" s="12" t="s">
        <v>111</v>
      </c>
      <c r="Y146" s="12" t="s">
        <v>595</v>
      </c>
      <c r="Z146" s="13"/>
      <c r="AA146" s="12" t="s">
        <v>111</v>
      </c>
      <c r="AB146" s="12" t="s">
        <v>595</v>
      </c>
      <c r="AC146" s="13"/>
      <c r="AD146" s="12" t="s">
        <v>111</v>
      </c>
      <c r="AE146" s="12"/>
      <c r="AF146" s="295" t="s">
        <v>1623</v>
      </c>
      <c r="AG146" s="273" t="s">
        <v>111</v>
      </c>
      <c r="AH146" s="273" t="s">
        <v>1624</v>
      </c>
      <c r="AI146" s="16">
        <v>44666</v>
      </c>
      <c r="AJ146" s="15"/>
      <c r="AK146" s="281">
        <f t="shared" si="4"/>
        <v>25</v>
      </c>
    </row>
    <row r="147" spans="1:37" ht="137.5" x14ac:dyDescent="0.35">
      <c r="A147" s="11">
        <v>265</v>
      </c>
      <c r="B147" s="11">
        <v>2021</v>
      </c>
      <c r="C147" s="191">
        <v>190</v>
      </c>
      <c r="D147" s="12" t="s">
        <v>402</v>
      </c>
      <c r="E147" s="191" t="s">
        <v>856</v>
      </c>
      <c r="F147" s="13" t="s">
        <v>857</v>
      </c>
      <c r="G147" s="13" t="s">
        <v>614</v>
      </c>
      <c r="H147" s="11">
        <v>3</v>
      </c>
      <c r="I147" s="13" t="s">
        <v>866</v>
      </c>
      <c r="J147" s="13" t="s">
        <v>616</v>
      </c>
      <c r="K147" s="14">
        <v>44384</v>
      </c>
      <c r="L147" s="14">
        <v>44729</v>
      </c>
      <c r="M147" s="13" t="s">
        <v>867</v>
      </c>
      <c r="N147" s="278">
        <v>1</v>
      </c>
      <c r="O147" s="205" t="s">
        <v>1455</v>
      </c>
      <c r="P147" s="278">
        <v>100</v>
      </c>
      <c r="Q147" s="13"/>
      <c r="R147" s="12"/>
      <c r="S147" s="12"/>
      <c r="T147" s="13"/>
      <c r="U147" s="12"/>
      <c r="V147" s="12"/>
      <c r="W147" s="13" t="s">
        <v>868</v>
      </c>
      <c r="X147" s="12" t="s">
        <v>131</v>
      </c>
      <c r="Y147" s="22" t="s">
        <v>157</v>
      </c>
      <c r="Z147" s="13"/>
      <c r="AA147" s="12" t="s">
        <v>131</v>
      </c>
      <c r="AB147" s="22" t="s">
        <v>157</v>
      </c>
      <c r="AC147" s="13"/>
      <c r="AD147" s="12" t="s">
        <v>131</v>
      </c>
      <c r="AE147" s="12"/>
      <c r="AF147" s="13" t="s">
        <v>1470</v>
      </c>
      <c r="AG147" s="273" t="s">
        <v>1441</v>
      </c>
      <c r="AH147" s="22" t="s">
        <v>157</v>
      </c>
      <c r="AI147" s="16">
        <v>44729</v>
      </c>
      <c r="AJ147" s="15"/>
      <c r="AK147" s="281">
        <f t="shared" si="4"/>
        <v>68</v>
      </c>
    </row>
    <row r="148" spans="1:37" ht="87.5" x14ac:dyDescent="0.35">
      <c r="A148" s="11">
        <v>265</v>
      </c>
      <c r="B148" s="11">
        <v>2021</v>
      </c>
      <c r="C148" s="191">
        <v>190</v>
      </c>
      <c r="D148" s="12" t="s">
        <v>402</v>
      </c>
      <c r="E148" s="191" t="s">
        <v>856</v>
      </c>
      <c r="F148" s="13" t="s">
        <v>857</v>
      </c>
      <c r="G148" s="13" t="s">
        <v>614</v>
      </c>
      <c r="H148" s="11">
        <v>4</v>
      </c>
      <c r="I148" s="13" t="s">
        <v>869</v>
      </c>
      <c r="J148" s="13" t="s">
        <v>870</v>
      </c>
      <c r="K148" s="14">
        <v>44378</v>
      </c>
      <c r="L148" s="14">
        <v>44729</v>
      </c>
      <c r="M148" s="13" t="s">
        <v>871</v>
      </c>
      <c r="N148" s="278">
        <v>1</v>
      </c>
      <c r="O148" s="208" t="s">
        <v>1437</v>
      </c>
      <c r="P148" s="278">
        <v>100</v>
      </c>
      <c r="Q148" s="13"/>
      <c r="R148" s="12"/>
      <c r="S148" s="12"/>
      <c r="T148" s="13"/>
      <c r="U148" s="12"/>
      <c r="V148" s="12"/>
      <c r="W148" s="13" t="s">
        <v>872</v>
      </c>
      <c r="X148" s="12" t="s">
        <v>131</v>
      </c>
      <c r="Y148" s="22" t="s">
        <v>157</v>
      </c>
      <c r="Z148" s="13"/>
      <c r="AA148" s="12" t="s">
        <v>131</v>
      </c>
      <c r="AB148" s="22" t="s">
        <v>157</v>
      </c>
      <c r="AC148" s="13"/>
      <c r="AD148" s="12" t="s">
        <v>131</v>
      </c>
      <c r="AE148" s="12"/>
      <c r="AF148" s="13" t="s">
        <v>1625</v>
      </c>
      <c r="AG148" s="273" t="s">
        <v>111</v>
      </c>
      <c r="AH148" s="21" t="s">
        <v>41</v>
      </c>
      <c r="AI148" s="16">
        <v>44729</v>
      </c>
      <c r="AJ148" s="15"/>
      <c r="AK148" s="281">
        <f t="shared" si="4"/>
        <v>325</v>
      </c>
    </row>
    <row r="149" spans="1:37" ht="200" x14ac:dyDescent="0.35">
      <c r="A149" s="11">
        <v>265</v>
      </c>
      <c r="B149" s="11">
        <v>2021</v>
      </c>
      <c r="C149" s="191">
        <v>190</v>
      </c>
      <c r="D149" s="12" t="s">
        <v>402</v>
      </c>
      <c r="E149" s="191" t="s">
        <v>856</v>
      </c>
      <c r="F149" s="13" t="s">
        <v>857</v>
      </c>
      <c r="G149" s="13" t="s">
        <v>614</v>
      </c>
      <c r="H149" s="11">
        <v>5</v>
      </c>
      <c r="I149" s="13" t="s">
        <v>873</v>
      </c>
      <c r="J149" s="13" t="s">
        <v>874</v>
      </c>
      <c r="K149" s="14">
        <v>44440</v>
      </c>
      <c r="L149" s="14">
        <v>44729</v>
      </c>
      <c r="M149" s="13" t="s">
        <v>871</v>
      </c>
      <c r="N149" s="278">
        <v>0.99</v>
      </c>
      <c r="O149" s="208" t="s">
        <v>1438</v>
      </c>
      <c r="P149" s="278">
        <v>99.53</v>
      </c>
      <c r="Q149" s="13"/>
      <c r="R149" s="12"/>
      <c r="S149" s="12"/>
      <c r="T149" s="13"/>
      <c r="U149" s="12"/>
      <c r="V149" s="12"/>
      <c r="W149" s="13" t="s">
        <v>875</v>
      </c>
      <c r="X149" s="12" t="s">
        <v>131</v>
      </c>
      <c r="Y149" s="22" t="s">
        <v>157</v>
      </c>
      <c r="Z149" s="13"/>
      <c r="AA149" s="12" t="s">
        <v>131</v>
      </c>
      <c r="AB149" s="22" t="s">
        <v>157</v>
      </c>
      <c r="AC149" s="13"/>
      <c r="AD149" s="12" t="s">
        <v>131</v>
      </c>
      <c r="AE149" s="12"/>
      <c r="AF149" s="13" t="s">
        <v>1626</v>
      </c>
      <c r="AG149" s="273" t="s">
        <v>111</v>
      </c>
      <c r="AH149" s="22" t="s">
        <v>36</v>
      </c>
      <c r="AI149" s="16">
        <v>44729</v>
      </c>
      <c r="AJ149" s="15"/>
      <c r="AK149" s="281">
        <f t="shared" si="4"/>
        <v>536</v>
      </c>
    </row>
    <row r="150" spans="1:37" ht="187.5" x14ac:dyDescent="0.35">
      <c r="A150" s="11">
        <v>265</v>
      </c>
      <c r="B150" s="11">
        <v>2021</v>
      </c>
      <c r="C150" s="191">
        <v>190</v>
      </c>
      <c r="D150" s="12" t="s">
        <v>402</v>
      </c>
      <c r="E150" s="191" t="s">
        <v>883</v>
      </c>
      <c r="F150" s="13" t="s">
        <v>884</v>
      </c>
      <c r="G150" s="13" t="s">
        <v>885</v>
      </c>
      <c r="H150" s="11">
        <v>1</v>
      </c>
      <c r="I150" s="13" t="s">
        <v>886</v>
      </c>
      <c r="J150" s="13" t="s">
        <v>845</v>
      </c>
      <c r="K150" s="14">
        <v>44378</v>
      </c>
      <c r="L150" s="14">
        <v>44729</v>
      </c>
      <c r="M150" s="13" t="s">
        <v>887</v>
      </c>
      <c r="N150" s="294">
        <v>0.2</v>
      </c>
      <c r="O150" s="272" t="s">
        <v>1410</v>
      </c>
      <c r="P150" s="265">
        <v>20</v>
      </c>
      <c r="Q150" s="13"/>
      <c r="R150" s="12"/>
      <c r="S150" s="12"/>
      <c r="T150" s="13"/>
      <c r="U150" s="12"/>
      <c r="V150" s="12"/>
      <c r="W150" s="13" t="s">
        <v>888</v>
      </c>
      <c r="X150" s="12" t="s">
        <v>131</v>
      </c>
      <c r="Y150" s="23" t="s">
        <v>99</v>
      </c>
      <c r="Z150" s="13"/>
      <c r="AA150" s="12" t="s">
        <v>131</v>
      </c>
      <c r="AB150" s="23" t="s">
        <v>99</v>
      </c>
      <c r="AC150" s="13"/>
      <c r="AD150" s="12" t="s">
        <v>131</v>
      </c>
      <c r="AE150" s="12"/>
      <c r="AF150" s="13" t="s">
        <v>1471</v>
      </c>
      <c r="AG150" s="273" t="s">
        <v>1441</v>
      </c>
      <c r="AH150" s="22" t="s">
        <v>36</v>
      </c>
      <c r="AI150" s="16">
        <v>44729</v>
      </c>
      <c r="AJ150" s="15"/>
      <c r="AK150" s="281">
        <f t="shared" si="4"/>
        <v>581</v>
      </c>
    </row>
    <row r="151" spans="1:37" ht="300" x14ac:dyDescent="0.35">
      <c r="A151" s="11">
        <v>265</v>
      </c>
      <c r="B151" s="11">
        <v>2021</v>
      </c>
      <c r="C151" s="191">
        <v>190</v>
      </c>
      <c r="D151" s="12" t="s">
        <v>402</v>
      </c>
      <c r="E151" s="191" t="s">
        <v>883</v>
      </c>
      <c r="F151" s="13" t="s">
        <v>884</v>
      </c>
      <c r="G151" s="13" t="s">
        <v>885</v>
      </c>
      <c r="H151" s="11">
        <v>2</v>
      </c>
      <c r="I151" s="13" t="s">
        <v>889</v>
      </c>
      <c r="J151" s="13" t="s">
        <v>890</v>
      </c>
      <c r="K151" s="14">
        <v>44378</v>
      </c>
      <c r="L151" s="14">
        <v>44729</v>
      </c>
      <c r="M151" s="13" t="s">
        <v>854</v>
      </c>
      <c r="N151" s="265">
        <v>0</v>
      </c>
      <c r="O151" s="272" t="s">
        <v>1318</v>
      </c>
      <c r="P151" s="265">
        <v>0</v>
      </c>
      <c r="Q151" s="13"/>
      <c r="R151" s="12"/>
      <c r="S151" s="12"/>
      <c r="T151" s="13"/>
      <c r="U151" s="12"/>
      <c r="V151" s="12"/>
      <c r="W151" s="13" t="s">
        <v>891</v>
      </c>
      <c r="X151" s="12" t="s">
        <v>131</v>
      </c>
      <c r="Y151" s="22" t="s">
        <v>157</v>
      </c>
      <c r="Z151" s="13"/>
      <c r="AA151" s="12" t="s">
        <v>131</v>
      </c>
      <c r="AB151" s="22" t="s">
        <v>157</v>
      </c>
      <c r="AC151" s="13"/>
      <c r="AD151" s="12" t="s">
        <v>131</v>
      </c>
      <c r="AE151" s="12"/>
      <c r="AF151" s="13" t="s">
        <v>1632</v>
      </c>
      <c r="AG151" s="273" t="s">
        <v>111</v>
      </c>
      <c r="AH151" s="23" t="s">
        <v>99</v>
      </c>
      <c r="AI151" s="16">
        <v>44729</v>
      </c>
      <c r="AJ151" s="15"/>
      <c r="AK151" s="281">
        <f t="shared" si="4"/>
        <v>97</v>
      </c>
    </row>
    <row r="152" spans="1:37" ht="400" x14ac:dyDescent="0.35">
      <c r="A152" s="11">
        <v>265</v>
      </c>
      <c r="B152" s="11">
        <v>2021</v>
      </c>
      <c r="C152" s="191">
        <v>190</v>
      </c>
      <c r="D152" s="12" t="s">
        <v>402</v>
      </c>
      <c r="E152" s="191" t="s">
        <v>911</v>
      </c>
      <c r="F152" s="13" t="s">
        <v>912</v>
      </c>
      <c r="G152" s="13" t="s">
        <v>913</v>
      </c>
      <c r="H152" s="11">
        <v>1</v>
      </c>
      <c r="I152" s="13" t="s">
        <v>914</v>
      </c>
      <c r="J152" s="13" t="s">
        <v>915</v>
      </c>
      <c r="K152" s="14">
        <v>44378</v>
      </c>
      <c r="L152" s="14">
        <v>44729</v>
      </c>
      <c r="M152" s="13" t="s">
        <v>835</v>
      </c>
      <c r="N152" s="294">
        <v>0.5</v>
      </c>
      <c r="O152" s="295" t="s">
        <v>1545</v>
      </c>
      <c r="P152" s="294">
        <v>50</v>
      </c>
      <c r="Q152" s="13"/>
      <c r="R152" s="12"/>
      <c r="S152" s="12"/>
      <c r="T152" s="13"/>
      <c r="U152" s="12"/>
      <c r="V152" s="12"/>
      <c r="W152" s="13" t="s">
        <v>916</v>
      </c>
      <c r="X152" s="12" t="s">
        <v>111</v>
      </c>
      <c r="Y152" s="22" t="s">
        <v>157</v>
      </c>
      <c r="Z152" s="13"/>
      <c r="AA152" s="12" t="s">
        <v>111</v>
      </c>
      <c r="AB152" s="22" t="s">
        <v>157</v>
      </c>
      <c r="AC152" s="13"/>
      <c r="AD152" s="12" t="s">
        <v>111</v>
      </c>
      <c r="AE152" s="12"/>
      <c r="AF152" s="13" t="s">
        <v>1627</v>
      </c>
      <c r="AG152" s="273" t="s">
        <v>111</v>
      </c>
      <c r="AH152" s="22" t="s">
        <v>36</v>
      </c>
      <c r="AI152" s="16">
        <v>44729</v>
      </c>
      <c r="AJ152" s="15"/>
      <c r="AK152" s="281">
        <f t="shared" si="4"/>
        <v>481</v>
      </c>
    </row>
    <row r="153" spans="1:37" ht="225" x14ac:dyDescent="0.35">
      <c r="A153" s="11">
        <v>265</v>
      </c>
      <c r="B153" s="11">
        <v>2021</v>
      </c>
      <c r="C153" s="191">
        <v>198</v>
      </c>
      <c r="D153" s="12"/>
      <c r="E153" s="191" t="s">
        <v>917</v>
      </c>
      <c r="F153" s="13" t="s">
        <v>918</v>
      </c>
      <c r="G153" s="13" t="s">
        <v>919</v>
      </c>
      <c r="H153" s="11">
        <v>1</v>
      </c>
      <c r="I153" s="13" t="s">
        <v>920</v>
      </c>
      <c r="J153" s="13" t="s">
        <v>921</v>
      </c>
      <c r="K153" s="14">
        <v>44479</v>
      </c>
      <c r="L153" s="14">
        <v>44825</v>
      </c>
      <c r="M153" s="13" t="s">
        <v>922</v>
      </c>
      <c r="N153" s="294">
        <v>0.5</v>
      </c>
      <c r="O153" s="295" t="s">
        <v>1538</v>
      </c>
      <c r="P153" s="294">
        <v>50</v>
      </c>
      <c r="Q153" s="13"/>
      <c r="R153" s="12"/>
      <c r="S153" s="12"/>
      <c r="T153" s="13"/>
      <c r="U153" s="12"/>
      <c r="V153" s="12"/>
      <c r="W153" s="13"/>
      <c r="X153" s="12"/>
      <c r="Y153" s="12"/>
      <c r="Z153" s="13"/>
      <c r="AA153" s="12"/>
      <c r="AB153" s="12"/>
      <c r="AC153" s="13" t="s">
        <v>1332</v>
      </c>
      <c r="AD153" s="12" t="s">
        <v>35</v>
      </c>
      <c r="AE153" s="22" t="s">
        <v>157</v>
      </c>
      <c r="AF153" s="13" t="s">
        <v>1547</v>
      </c>
      <c r="AG153" s="273" t="s">
        <v>35</v>
      </c>
      <c r="AH153" s="22" t="s">
        <v>157</v>
      </c>
      <c r="AI153" s="16">
        <v>44825</v>
      </c>
      <c r="AJ153" s="15"/>
      <c r="AK153" s="281">
        <f t="shared" si="4"/>
        <v>586</v>
      </c>
    </row>
    <row r="154" spans="1:37" ht="400" x14ac:dyDescent="0.35">
      <c r="A154" s="11">
        <v>265</v>
      </c>
      <c r="B154" s="11">
        <v>2021</v>
      </c>
      <c r="C154" s="191">
        <v>198</v>
      </c>
      <c r="D154" s="12"/>
      <c r="E154" s="191" t="s">
        <v>923</v>
      </c>
      <c r="F154" s="13" t="s">
        <v>924</v>
      </c>
      <c r="G154" s="13" t="s">
        <v>925</v>
      </c>
      <c r="H154" s="11">
        <v>1</v>
      </c>
      <c r="I154" s="13" t="s">
        <v>926</v>
      </c>
      <c r="J154" s="13" t="s">
        <v>927</v>
      </c>
      <c r="K154" s="14">
        <v>44494</v>
      </c>
      <c r="L154" s="14">
        <v>44825</v>
      </c>
      <c r="M154" s="13" t="s">
        <v>928</v>
      </c>
      <c r="N154" s="278">
        <v>0.1</v>
      </c>
      <c r="O154" s="208" t="s">
        <v>1423</v>
      </c>
      <c r="P154" s="278">
        <v>10</v>
      </c>
      <c r="Q154" s="13"/>
      <c r="R154" s="12"/>
      <c r="S154" s="12"/>
      <c r="T154" s="13"/>
      <c r="U154" s="12"/>
      <c r="V154" s="12"/>
      <c r="W154" s="13"/>
      <c r="X154" s="12"/>
      <c r="Y154" s="12"/>
      <c r="Z154" s="13"/>
      <c r="AA154" s="12"/>
      <c r="AB154" s="12"/>
      <c r="AC154" s="13"/>
      <c r="AD154" s="12" t="s">
        <v>391</v>
      </c>
      <c r="AE154" s="12"/>
      <c r="AF154" s="13" t="s">
        <v>1594</v>
      </c>
      <c r="AG154" s="273" t="s">
        <v>391</v>
      </c>
      <c r="AH154" s="23" t="s">
        <v>99</v>
      </c>
      <c r="AI154" s="16">
        <v>44825</v>
      </c>
      <c r="AJ154" s="15"/>
      <c r="AK154" s="281">
        <f t="shared" si="4"/>
        <v>269</v>
      </c>
    </row>
    <row r="155" spans="1:37" ht="287.5" x14ac:dyDescent="0.35">
      <c r="A155" s="11">
        <v>265</v>
      </c>
      <c r="B155" s="11">
        <v>2021</v>
      </c>
      <c r="C155" s="191">
        <v>198</v>
      </c>
      <c r="D155" s="12"/>
      <c r="E155" s="191" t="s">
        <v>929</v>
      </c>
      <c r="F155" s="13" t="s">
        <v>930</v>
      </c>
      <c r="G155" s="13" t="s">
        <v>931</v>
      </c>
      <c r="H155" s="11">
        <v>1</v>
      </c>
      <c r="I155" s="13" t="s">
        <v>932</v>
      </c>
      <c r="J155" s="13" t="s">
        <v>933</v>
      </c>
      <c r="K155" s="14">
        <v>44479</v>
      </c>
      <c r="L155" s="14">
        <v>44825</v>
      </c>
      <c r="M155" s="13" t="s">
        <v>934</v>
      </c>
      <c r="N155" s="191">
        <v>0.15</v>
      </c>
      <c r="O155" s="205" t="s">
        <v>1532</v>
      </c>
      <c r="P155" s="191">
        <v>15</v>
      </c>
      <c r="Q155" s="13"/>
      <c r="R155" s="12"/>
      <c r="S155" s="12"/>
      <c r="T155" s="13"/>
      <c r="U155" s="12"/>
      <c r="V155" s="12"/>
      <c r="W155" s="13"/>
      <c r="X155" s="12"/>
      <c r="Y155" s="12"/>
      <c r="Z155" s="13"/>
      <c r="AA155" s="12"/>
      <c r="AB155" s="12"/>
      <c r="AC155" s="13"/>
      <c r="AD155" s="12" t="s">
        <v>391</v>
      </c>
      <c r="AE155" s="12"/>
      <c r="AF155" s="13" t="s">
        <v>1595</v>
      </c>
      <c r="AG155" s="273" t="s">
        <v>391</v>
      </c>
      <c r="AH155" s="22" t="s">
        <v>157</v>
      </c>
      <c r="AI155" s="16">
        <v>44825</v>
      </c>
      <c r="AJ155" s="15"/>
      <c r="AK155" s="281">
        <f t="shared" si="4"/>
        <v>372</v>
      </c>
    </row>
    <row r="156" spans="1:37" ht="187.5" x14ac:dyDescent="0.35">
      <c r="A156" s="11">
        <v>265</v>
      </c>
      <c r="B156" s="11">
        <v>2021</v>
      </c>
      <c r="C156" s="191">
        <v>198</v>
      </c>
      <c r="D156" s="12"/>
      <c r="E156" s="191" t="s">
        <v>935</v>
      </c>
      <c r="F156" s="13" t="s">
        <v>936</v>
      </c>
      <c r="G156" s="13" t="s">
        <v>937</v>
      </c>
      <c r="H156" s="11">
        <v>1</v>
      </c>
      <c r="I156" s="13" t="s">
        <v>938</v>
      </c>
      <c r="J156" s="13" t="s">
        <v>939</v>
      </c>
      <c r="K156" s="14">
        <v>44479</v>
      </c>
      <c r="L156" s="14">
        <v>44825</v>
      </c>
      <c r="M156" s="13" t="s">
        <v>940</v>
      </c>
      <c r="N156" s="294">
        <v>0.5</v>
      </c>
      <c r="O156" s="295" t="s">
        <v>1546</v>
      </c>
      <c r="P156" s="294">
        <v>50</v>
      </c>
      <c r="Q156" s="13"/>
      <c r="R156" s="12"/>
      <c r="S156" s="12"/>
      <c r="T156" s="13"/>
      <c r="U156" s="12"/>
      <c r="V156" s="12"/>
      <c r="W156" s="13"/>
      <c r="X156" s="12"/>
      <c r="Y156" s="12"/>
      <c r="Z156" s="13"/>
      <c r="AA156" s="12"/>
      <c r="AB156" s="12"/>
      <c r="AC156" s="197" t="s">
        <v>1327</v>
      </c>
      <c r="AD156" s="12" t="s">
        <v>35</v>
      </c>
      <c r="AE156" s="22" t="s">
        <v>157</v>
      </c>
      <c r="AF156" s="197" t="s">
        <v>1327</v>
      </c>
      <c r="AG156" s="273" t="s">
        <v>35</v>
      </c>
      <c r="AH156" s="22" t="s">
        <v>157</v>
      </c>
      <c r="AI156" s="16">
        <v>44825</v>
      </c>
      <c r="AJ156" s="15"/>
      <c r="AK156" s="281">
        <f t="shared" si="4"/>
        <v>591</v>
      </c>
    </row>
    <row r="157" spans="1:37" ht="186" customHeight="1" x14ac:dyDescent="0.35">
      <c r="A157" s="11">
        <v>265</v>
      </c>
      <c r="B157" s="11">
        <v>2021</v>
      </c>
      <c r="C157" s="191">
        <v>198</v>
      </c>
      <c r="D157" s="12"/>
      <c r="E157" s="191" t="s">
        <v>941</v>
      </c>
      <c r="F157" s="13" t="s">
        <v>942</v>
      </c>
      <c r="G157" s="13" t="s">
        <v>943</v>
      </c>
      <c r="H157" s="11">
        <v>1</v>
      </c>
      <c r="I157" s="13" t="s">
        <v>944</v>
      </c>
      <c r="J157" s="13" t="s">
        <v>945</v>
      </c>
      <c r="K157" s="14">
        <v>44479</v>
      </c>
      <c r="L157" s="14">
        <v>44825</v>
      </c>
      <c r="M157" s="13" t="s">
        <v>603</v>
      </c>
      <c r="N157" s="191">
        <v>0.5</v>
      </c>
      <c r="O157" s="208" t="s">
        <v>1533</v>
      </c>
      <c r="P157" s="287">
        <v>50</v>
      </c>
      <c r="Q157" s="13"/>
      <c r="R157" s="12"/>
      <c r="S157" s="12"/>
      <c r="T157" s="13"/>
      <c r="U157" s="12"/>
      <c r="V157" s="12"/>
      <c r="W157" s="13"/>
      <c r="X157" s="12"/>
      <c r="Y157" s="12"/>
      <c r="Z157" s="13"/>
      <c r="AA157" s="12"/>
      <c r="AB157" s="12"/>
      <c r="AC157" s="13"/>
      <c r="AD157" s="12" t="s">
        <v>391</v>
      </c>
      <c r="AE157" s="12"/>
      <c r="AF157" s="13" t="s">
        <v>1598</v>
      </c>
      <c r="AG157" s="273" t="s">
        <v>391</v>
      </c>
      <c r="AH157" s="22" t="s">
        <v>157</v>
      </c>
      <c r="AI157" s="16">
        <v>44825</v>
      </c>
      <c r="AJ157" s="15"/>
      <c r="AK157" s="281">
        <f t="shared" si="4"/>
        <v>512</v>
      </c>
    </row>
    <row r="158" spans="1:37" ht="237.5" x14ac:dyDescent="0.35">
      <c r="A158" s="11">
        <v>265</v>
      </c>
      <c r="B158" s="11">
        <v>2021</v>
      </c>
      <c r="C158" s="191">
        <v>198</v>
      </c>
      <c r="D158" s="12"/>
      <c r="E158" s="191" t="s">
        <v>946</v>
      </c>
      <c r="F158" s="13" t="s">
        <v>947</v>
      </c>
      <c r="G158" s="13" t="s">
        <v>948</v>
      </c>
      <c r="H158" s="11">
        <v>1</v>
      </c>
      <c r="I158" s="13" t="s">
        <v>949</v>
      </c>
      <c r="J158" s="13" t="s">
        <v>950</v>
      </c>
      <c r="K158" s="14">
        <v>44479</v>
      </c>
      <c r="L158" s="14">
        <v>44825</v>
      </c>
      <c r="M158" s="13" t="s">
        <v>576</v>
      </c>
      <c r="N158" s="278">
        <v>0.1</v>
      </c>
      <c r="O158" s="208" t="s">
        <v>1424</v>
      </c>
      <c r="P158" s="278">
        <v>10</v>
      </c>
      <c r="Q158" s="13"/>
      <c r="R158" s="12"/>
      <c r="S158" s="12"/>
      <c r="T158" s="13"/>
      <c r="U158" s="12"/>
      <c r="V158" s="12"/>
      <c r="W158" s="13"/>
      <c r="X158" s="12"/>
      <c r="Y158" s="12"/>
      <c r="Z158" s="13"/>
      <c r="AA158" s="12"/>
      <c r="AB158" s="12"/>
      <c r="AC158" s="13" t="s">
        <v>1385</v>
      </c>
      <c r="AD158" s="12" t="s">
        <v>951</v>
      </c>
      <c r="AE158" s="22" t="s">
        <v>36</v>
      </c>
      <c r="AF158" s="13" t="s">
        <v>1599</v>
      </c>
      <c r="AG158" s="273" t="s">
        <v>391</v>
      </c>
      <c r="AH158" s="22" t="s">
        <v>157</v>
      </c>
      <c r="AI158" s="16">
        <v>44825</v>
      </c>
      <c r="AJ158" s="15"/>
      <c r="AK158" s="281">
        <f t="shared" si="4"/>
        <v>303</v>
      </c>
    </row>
    <row r="159" spans="1:37" ht="409.5" x14ac:dyDescent="0.35">
      <c r="A159" s="11">
        <v>265</v>
      </c>
      <c r="B159" s="11">
        <v>2021</v>
      </c>
      <c r="C159" s="191">
        <v>198</v>
      </c>
      <c r="D159" s="12"/>
      <c r="E159" s="191" t="s">
        <v>952</v>
      </c>
      <c r="F159" s="13" t="s">
        <v>953</v>
      </c>
      <c r="G159" s="13" t="s">
        <v>954</v>
      </c>
      <c r="H159" s="11">
        <v>1</v>
      </c>
      <c r="I159" s="13" t="s">
        <v>955</v>
      </c>
      <c r="J159" s="13" t="s">
        <v>921</v>
      </c>
      <c r="K159" s="14">
        <v>44479</v>
      </c>
      <c r="L159" s="14">
        <v>44825</v>
      </c>
      <c r="M159" s="13" t="s">
        <v>922</v>
      </c>
      <c r="N159" s="294">
        <v>0.5</v>
      </c>
      <c r="O159" s="295" t="s">
        <v>1538</v>
      </c>
      <c r="P159" s="294">
        <v>50</v>
      </c>
      <c r="Q159" s="13"/>
      <c r="R159" s="12"/>
      <c r="S159" s="12"/>
      <c r="T159" s="13"/>
      <c r="U159" s="12"/>
      <c r="V159" s="12"/>
      <c r="W159" s="13"/>
      <c r="X159" s="12"/>
      <c r="Y159" s="12"/>
      <c r="Z159" s="13"/>
      <c r="AA159" s="12"/>
      <c r="AB159" s="12"/>
      <c r="AC159" s="13" t="s">
        <v>1332</v>
      </c>
      <c r="AD159" s="12" t="s">
        <v>35</v>
      </c>
      <c r="AE159" s="22" t="s">
        <v>157</v>
      </c>
      <c r="AF159" s="13" t="s">
        <v>1548</v>
      </c>
      <c r="AG159" s="273" t="s">
        <v>35</v>
      </c>
      <c r="AH159" s="22" t="s">
        <v>157</v>
      </c>
      <c r="AI159" s="16">
        <v>44825</v>
      </c>
      <c r="AJ159" s="15"/>
      <c r="AK159" s="281">
        <f t="shared" si="4"/>
        <v>586</v>
      </c>
    </row>
    <row r="160" spans="1:37" ht="409.5" x14ac:dyDescent="0.35">
      <c r="A160" s="11">
        <v>265</v>
      </c>
      <c r="B160" s="11">
        <v>2021</v>
      </c>
      <c r="C160" s="191">
        <v>198</v>
      </c>
      <c r="D160" s="12"/>
      <c r="E160" s="191" t="s">
        <v>952</v>
      </c>
      <c r="F160" s="13" t="s">
        <v>953</v>
      </c>
      <c r="G160" s="13" t="s">
        <v>956</v>
      </c>
      <c r="H160" s="11">
        <v>2</v>
      </c>
      <c r="I160" s="13" t="s">
        <v>957</v>
      </c>
      <c r="J160" s="13" t="s">
        <v>958</v>
      </c>
      <c r="K160" s="14">
        <v>44479</v>
      </c>
      <c r="L160" s="14">
        <v>44825</v>
      </c>
      <c r="M160" s="13" t="s">
        <v>576</v>
      </c>
      <c r="N160" s="278">
        <v>0.1</v>
      </c>
      <c r="O160" s="208" t="s">
        <v>1424</v>
      </c>
      <c r="P160" s="278">
        <v>10</v>
      </c>
      <c r="Q160" s="13"/>
      <c r="R160" s="12"/>
      <c r="S160" s="12"/>
      <c r="T160" s="13"/>
      <c r="U160" s="12"/>
      <c r="V160" s="12"/>
      <c r="W160" s="13"/>
      <c r="X160" s="12"/>
      <c r="Y160" s="12"/>
      <c r="Z160" s="13"/>
      <c r="AA160" s="12"/>
      <c r="AB160" s="12"/>
      <c r="AC160" s="13" t="s">
        <v>1333</v>
      </c>
      <c r="AD160" s="12" t="s">
        <v>951</v>
      </c>
      <c r="AE160" s="22" t="s">
        <v>157</v>
      </c>
      <c r="AF160" s="13" t="s">
        <v>1599</v>
      </c>
      <c r="AG160" s="273" t="s">
        <v>391</v>
      </c>
      <c r="AH160" s="22" t="s">
        <v>157</v>
      </c>
      <c r="AI160" s="16">
        <v>44825</v>
      </c>
      <c r="AJ160" s="15"/>
      <c r="AK160" s="281">
        <f t="shared" si="4"/>
        <v>303</v>
      </c>
    </row>
    <row r="161" spans="1:37" ht="220" customHeight="1" x14ac:dyDescent="0.35">
      <c r="A161" s="11">
        <v>265</v>
      </c>
      <c r="B161" s="11">
        <v>2021</v>
      </c>
      <c r="C161" s="191">
        <v>198</v>
      </c>
      <c r="D161" s="12"/>
      <c r="E161" s="191" t="s">
        <v>959</v>
      </c>
      <c r="F161" s="13" t="s">
        <v>960</v>
      </c>
      <c r="G161" s="13" t="s">
        <v>961</v>
      </c>
      <c r="H161" s="11">
        <v>1</v>
      </c>
      <c r="I161" s="13" t="s">
        <v>938</v>
      </c>
      <c r="J161" s="13" t="s">
        <v>939</v>
      </c>
      <c r="K161" s="14">
        <v>44479</v>
      </c>
      <c r="L161" s="14">
        <v>44825</v>
      </c>
      <c r="M161" s="13" t="s">
        <v>940</v>
      </c>
      <c r="N161" s="294">
        <v>0.5</v>
      </c>
      <c r="O161" s="295" t="s">
        <v>1546</v>
      </c>
      <c r="P161" s="294">
        <v>50</v>
      </c>
      <c r="Q161" s="13"/>
      <c r="R161" s="12"/>
      <c r="S161" s="12"/>
      <c r="T161" s="13"/>
      <c r="U161" s="12"/>
      <c r="V161" s="12"/>
      <c r="W161" s="13"/>
      <c r="X161" s="12"/>
      <c r="Y161" s="12"/>
      <c r="Z161" s="13"/>
      <c r="AA161" s="12"/>
      <c r="AB161" s="12"/>
      <c r="AC161" s="13" t="s">
        <v>1332</v>
      </c>
      <c r="AD161" s="12" t="s">
        <v>35</v>
      </c>
      <c r="AE161" s="22" t="s">
        <v>157</v>
      </c>
      <c r="AF161" s="197" t="s">
        <v>1327</v>
      </c>
      <c r="AG161" s="273" t="s">
        <v>35</v>
      </c>
      <c r="AH161" s="22" t="s">
        <v>157</v>
      </c>
      <c r="AI161" s="16">
        <v>44825</v>
      </c>
      <c r="AJ161" s="15"/>
      <c r="AK161" s="281">
        <f t="shared" si="4"/>
        <v>591</v>
      </c>
    </row>
    <row r="162" spans="1:37" ht="312.5" x14ac:dyDescent="0.35">
      <c r="A162" s="11">
        <v>265</v>
      </c>
      <c r="B162" s="11">
        <v>2021</v>
      </c>
      <c r="C162" s="191">
        <v>198</v>
      </c>
      <c r="D162" s="12"/>
      <c r="E162" s="191" t="s">
        <v>962</v>
      </c>
      <c r="F162" s="13" t="s">
        <v>963</v>
      </c>
      <c r="G162" s="13" t="s">
        <v>964</v>
      </c>
      <c r="H162" s="11">
        <v>1</v>
      </c>
      <c r="I162" s="13" t="s">
        <v>965</v>
      </c>
      <c r="J162" s="13" t="s">
        <v>966</v>
      </c>
      <c r="K162" s="14">
        <v>44479</v>
      </c>
      <c r="L162" s="14">
        <v>44825</v>
      </c>
      <c r="M162" s="13" t="s">
        <v>603</v>
      </c>
      <c r="N162" s="191">
        <v>0.5</v>
      </c>
      <c r="O162" s="205" t="s">
        <v>1534</v>
      </c>
      <c r="P162" s="287">
        <v>50</v>
      </c>
      <c r="Q162" s="13"/>
      <c r="R162" s="12"/>
      <c r="S162" s="12"/>
      <c r="T162" s="13"/>
      <c r="U162" s="12"/>
      <c r="V162" s="12"/>
      <c r="W162" s="13"/>
      <c r="X162" s="12"/>
      <c r="Y162" s="12"/>
      <c r="Z162" s="13"/>
      <c r="AA162" s="12"/>
      <c r="AB162" s="12"/>
      <c r="AC162" s="13"/>
      <c r="AD162" s="12" t="s">
        <v>391</v>
      </c>
      <c r="AE162" s="12"/>
      <c r="AF162" s="13" t="s">
        <v>1600</v>
      </c>
      <c r="AG162" s="273" t="s">
        <v>391</v>
      </c>
      <c r="AH162" s="22" t="s">
        <v>157</v>
      </c>
      <c r="AI162" s="16">
        <v>44825</v>
      </c>
      <c r="AJ162" s="15"/>
      <c r="AK162" s="281">
        <f t="shared" si="4"/>
        <v>318</v>
      </c>
    </row>
    <row r="163" spans="1:37" ht="125" x14ac:dyDescent="0.35">
      <c r="A163" s="11">
        <v>265</v>
      </c>
      <c r="B163" s="11">
        <v>2021</v>
      </c>
      <c r="C163" s="191">
        <v>198</v>
      </c>
      <c r="D163" s="12"/>
      <c r="E163" s="191" t="s">
        <v>967</v>
      </c>
      <c r="F163" s="13" t="s">
        <v>968</v>
      </c>
      <c r="G163" s="13" t="s">
        <v>969</v>
      </c>
      <c r="H163" s="11">
        <v>1</v>
      </c>
      <c r="I163" s="13" t="s">
        <v>970</v>
      </c>
      <c r="J163" s="13" t="s">
        <v>971</v>
      </c>
      <c r="K163" s="14">
        <v>44480</v>
      </c>
      <c r="L163" s="14">
        <v>44825</v>
      </c>
      <c r="M163" s="13" t="s">
        <v>418</v>
      </c>
      <c r="N163" s="278">
        <v>0.1</v>
      </c>
      <c r="O163" s="208" t="s">
        <v>1504</v>
      </c>
      <c r="P163" s="278">
        <v>10</v>
      </c>
      <c r="Q163" s="13"/>
      <c r="R163" s="12"/>
      <c r="S163" s="12"/>
      <c r="T163" s="13"/>
      <c r="U163" s="12"/>
      <c r="V163" s="12"/>
      <c r="W163" s="13"/>
      <c r="X163" s="12"/>
      <c r="Y163" s="12"/>
      <c r="Z163" s="13"/>
      <c r="AA163" s="12"/>
      <c r="AB163" s="12"/>
      <c r="AC163" s="13"/>
      <c r="AD163" s="12" t="s">
        <v>111</v>
      </c>
      <c r="AE163" s="12"/>
      <c r="AF163" s="295" t="s">
        <v>1504</v>
      </c>
      <c r="AG163" s="273" t="s">
        <v>111</v>
      </c>
      <c r="AH163" s="22" t="s">
        <v>157</v>
      </c>
      <c r="AI163" s="16">
        <v>44825</v>
      </c>
      <c r="AJ163" s="15"/>
      <c r="AK163" s="281">
        <f t="shared" si="4"/>
        <v>177</v>
      </c>
    </row>
    <row r="164" spans="1:37" ht="200" x14ac:dyDescent="0.35">
      <c r="A164" s="11">
        <v>265</v>
      </c>
      <c r="B164" s="11">
        <v>2021</v>
      </c>
      <c r="C164" s="191">
        <v>198</v>
      </c>
      <c r="D164" s="12"/>
      <c r="E164" s="191" t="s">
        <v>972</v>
      </c>
      <c r="F164" s="13" t="s">
        <v>973</v>
      </c>
      <c r="G164" s="13" t="s">
        <v>974</v>
      </c>
      <c r="H164" s="11">
        <v>1</v>
      </c>
      <c r="I164" s="13" t="s">
        <v>975</v>
      </c>
      <c r="J164" s="13" t="s">
        <v>976</v>
      </c>
      <c r="K164" s="14">
        <v>44479</v>
      </c>
      <c r="L164" s="14">
        <v>44825</v>
      </c>
      <c r="M164" s="13" t="s">
        <v>977</v>
      </c>
      <c r="N164" s="191">
        <v>0.33</v>
      </c>
      <c r="O164" s="205" t="s">
        <v>1535</v>
      </c>
      <c r="P164" s="287">
        <v>33</v>
      </c>
      <c r="Q164" s="13"/>
      <c r="R164" s="12"/>
      <c r="S164" s="12"/>
      <c r="T164" s="13"/>
      <c r="U164" s="12"/>
      <c r="V164" s="12"/>
      <c r="W164" s="13"/>
      <c r="X164" s="12"/>
      <c r="Y164" s="12"/>
      <c r="Z164" s="13"/>
      <c r="AA164" s="12"/>
      <c r="AB164" s="12"/>
      <c r="AC164" s="13"/>
      <c r="AD164" s="12" t="s">
        <v>391</v>
      </c>
      <c r="AE164" s="12"/>
      <c r="AF164" s="13" t="s">
        <v>1601</v>
      </c>
      <c r="AG164" s="273" t="s">
        <v>391</v>
      </c>
      <c r="AH164" s="22" t="s">
        <v>157</v>
      </c>
      <c r="AI164" s="16">
        <v>44825</v>
      </c>
      <c r="AJ164" s="15"/>
      <c r="AK164" s="281">
        <f t="shared" si="4"/>
        <v>502</v>
      </c>
    </row>
    <row r="165" spans="1:37" x14ac:dyDescent="0.35">
      <c r="N165" s="274"/>
      <c r="O165" s="275"/>
      <c r="P165" s="274"/>
    </row>
    <row r="166" spans="1:37" x14ac:dyDescent="0.35">
      <c r="N166" s="274"/>
      <c r="O166" s="275"/>
      <c r="P166" s="274"/>
    </row>
    <row r="167" spans="1:37" x14ac:dyDescent="0.35">
      <c r="N167" s="274"/>
      <c r="O167" s="275"/>
      <c r="P167" s="274"/>
    </row>
    <row r="168" spans="1:37" x14ac:dyDescent="0.35">
      <c r="N168" s="274"/>
      <c r="O168" s="275"/>
      <c r="P168" s="274"/>
    </row>
    <row r="169" spans="1:37" x14ac:dyDescent="0.35">
      <c r="N169" s="274"/>
      <c r="O169" s="275"/>
      <c r="P169" s="274"/>
    </row>
    <row r="170" spans="1:37" x14ac:dyDescent="0.35">
      <c r="N170" s="274"/>
      <c r="O170" s="275"/>
      <c r="P170" s="274"/>
    </row>
    <row r="171" spans="1:37" x14ac:dyDescent="0.35">
      <c r="N171" s="274"/>
      <c r="O171" s="275"/>
      <c r="P171" s="274"/>
    </row>
    <row r="173" spans="1:37" x14ac:dyDescent="0.35">
      <c r="I173" s="6" t="s">
        <v>1308</v>
      </c>
    </row>
  </sheetData>
  <pageMargins left="0.25" right="0.25" top="0.75" bottom="0.75" header="0.3" footer="0.3"/>
  <pageSetup paperSize="5" scale="73" orientation="landscape" r:id="rId1"/>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2"/>
  <sheetViews>
    <sheetView zoomScale="85" zoomScaleNormal="85" workbookViewId="0"/>
  </sheetViews>
  <sheetFormatPr baseColWidth="10" defaultRowHeight="14.5" x14ac:dyDescent="0.35"/>
  <cols>
    <col min="1" max="1" width="14.36328125" customWidth="1"/>
    <col min="2" max="2" width="21.1796875" customWidth="1"/>
    <col min="6" max="6" width="23.6328125" customWidth="1"/>
    <col min="7" max="9" width="26.6328125" customWidth="1"/>
    <col min="10" max="10" width="31.453125" customWidth="1"/>
    <col min="13" max="14" width="25.6328125" customWidth="1"/>
    <col min="17" max="18" width="31.1796875" customWidth="1"/>
    <col min="21" max="22" width="31.1796875" customWidth="1"/>
    <col min="25" max="25" width="31.1796875" customWidth="1"/>
    <col min="26" max="26" width="54" customWidth="1"/>
  </cols>
  <sheetData>
    <row r="1" spans="1:28" ht="15" thickBot="1" x14ac:dyDescent="0.4">
      <c r="A1" s="25" t="s">
        <v>978</v>
      </c>
      <c r="B1" s="26"/>
      <c r="C1" s="212"/>
      <c r="D1" s="213"/>
      <c r="E1" s="213"/>
      <c r="F1" s="213"/>
      <c r="G1" s="212"/>
      <c r="H1" s="212"/>
      <c r="I1" s="212"/>
      <c r="J1" s="212"/>
      <c r="K1" s="214"/>
      <c r="L1" s="212"/>
      <c r="M1" s="212"/>
      <c r="N1" s="212"/>
      <c r="O1" s="214"/>
      <c r="P1" s="214"/>
      <c r="Q1" s="212"/>
      <c r="R1" s="212"/>
      <c r="S1" s="214"/>
      <c r="T1" s="214"/>
      <c r="U1" s="212"/>
      <c r="V1" s="212"/>
      <c r="W1" s="214"/>
      <c r="X1" s="214"/>
      <c r="Y1" s="212"/>
      <c r="Z1" s="212"/>
      <c r="AA1" s="214"/>
      <c r="AB1" s="214"/>
    </row>
    <row r="2" spans="1:28" ht="50" customHeight="1" thickBot="1" x14ac:dyDescent="0.4">
      <c r="A2" s="27" t="s">
        <v>979</v>
      </c>
      <c r="B2" s="28" t="s">
        <v>980</v>
      </c>
      <c r="C2" s="29" t="s">
        <v>981</v>
      </c>
      <c r="D2" s="29" t="s">
        <v>982</v>
      </c>
      <c r="E2" s="29" t="s">
        <v>983</v>
      </c>
      <c r="F2" s="29" t="s">
        <v>984</v>
      </c>
      <c r="G2" s="30" t="s">
        <v>985</v>
      </c>
      <c r="H2" s="31" t="s">
        <v>986</v>
      </c>
      <c r="I2" s="32" t="s">
        <v>987</v>
      </c>
      <c r="J2" s="30" t="s">
        <v>988</v>
      </c>
      <c r="K2" s="30" t="s">
        <v>989</v>
      </c>
      <c r="L2" s="31" t="s">
        <v>990</v>
      </c>
      <c r="M2" s="32" t="s">
        <v>991</v>
      </c>
      <c r="N2" s="30" t="s">
        <v>992</v>
      </c>
      <c r="O2" s="30" t="s">
        <v>989</v>
      </c>
      <c r="P2" s="31" t="s">
        <v>993</v>
      </c>
      <c r="Q2" s="32" t="s">
        <v>994</v>
      </c>
      <c r="R2" s="30" t="s">
        <v>995</v>
      </c>
      <c r="S2" s="30" t="s">
        <v>989</v>
      </c>
      <c r="T2" s="31" t="s">
        <v>996</v>
      </c>
      <c r="U2" s="32" t="s">
        <v>1104</v>
      </c>
      <c r="V2" s="215" t="s">
        <v>1105</v>
      </c>
      <c r="W2" s="215" t="s">
        <v>989</v>
      </c>
      <c r="X2" s="216" t="s">
        <v>1106</v>
      </c>
      <c r="Y2" s="33" t="s">
        <v>1388</v>
      </c>
      <c r="Z2" s="188" t="s">
        <v>1393</v>
      </c>
      <c r="AA2" s="188" t="s">
        <v>989</v>
      </c>
      <c r="AB2" s="189" t="s">
        <v>1394</v>
      </c>
    </row>
    <row r="3" spans="1:28" s="81" customFormat="1" ht="160.5" x14ac:dyDescent="0.35">
      <c r="A3" s="309" t="s">
        <v>997</v>
      </c>
      <c r="B3" s="217" t="s">
        <v>998</v>
      </c>
      <c r="C3" s="217" t="s">
        <v>999</v>
      </c>
      <c r="D3" s="218">
        <v>43810</v>
      </c>
      <c r="E3" s="218">
        <v>43951</v>
      </c>
      <c r="F3" s="218">
        <v>44104</v>
      </c>
      <c r="G3" s="36" t="s">
        <v>1000</v>
      </c>
      <c r="H3" s="37" t="s">
        <v>1001</v>
      </c>
      <c r="I3" s="77" t="s">
        <v>1002</v>
      </c>
      <c r="J3" s="78" t="s">
        <v>1003</v>
      </c>
      <c r="K3" s="219" t="s">
        <v>181</v>
      </c>
      <c r="L3" s="79" t="s">
        <v>36</v>
      </c>
      <c r="M3" s="220" t="s">
        <v>1004</v>
      </c>
      <c r="N3" s="36" t="s">
        <v>1005</v>
      </c>
      <c r="O3" s="219" t="s">
        <v>183</v>
      </c>
      <c r="P3" s="80" t="s">
        <v>41</v>
      </c>
      <c r="Q3" s="221" t="s">
        <v>1006</v>
      </c>
      <c r="R3" s="36"/>
      <c r="S3" s="219"/>
      <c r="T3" s="183" t="s">
        <v>41</v>
      </c>
      <c r="U3" s="221"/>
      <c r="V3" s="222" t="s">
        <v>1395</v>
      </c>
      <c r="W3" s="219"/>
      <c r="X3" s="190" t="s">
        <v>41</v>
      </c>
      <c r="Y3" s="221"/>
      <c r="Z3" s="222" t="s">
        <v>1395</v>
      </c>
      <c r="AA3" s="219"/>
      <c r="AB3" s="190" t="s">
        <v>41</v>
      </c>
    </row>
    <row r="4" spans="1:28" s="81" customFormat="1" ht="140.5" x14ac:dyDescent="0.35">
      <c r="A4" s="310"/>
      <c r="B4" s="223" t="s">
        <v>1007</v>
      </c>
      <c r="C4" s="223" t="s">
        <v>1008</v>
      </c>
      <c r="D4" s="224">
        <v>43810</v>
      </c>
      <c r="E4" s="224">
        <v>43951</v>
      </c>
      <c r="F4" s="224">
        <v>44104</v>
      </c>
      <c r="G4" s="39" t="s">
        <v>1009</v>
      </c>
      <c r="H4" s="40" t="s">
        <v>1010</v>
      </c>
      <c r="I4" s="82" t="s">
        <v>1011</v>
      </c>
      <c r="J4" s="39" t="s">
        <v>1012</v>
      </c>
      <c r="K4" s="225" t="s">
        <v>181</v>
      </c>
      <c r="L4" s="83" t="s">
        <v>41</v>
      </c>
      <c r="M4" s="226" t="s">
        <v>1013</v>
      </c>
      <c r="N4" s="39"/>
      <c r="O4" s="225"/>
      <c r="P4" s="83" t="s">
        <v>41</v>
      </c>
      <c r="Q4" s="226" t="s">
        <v>1013</v>
      </c>
      <c r="R4" s="39"/>
      <c r="S4" s="225"/>
      <c r="T4" s="184" t="s">
        <v>41</v>
      </c>
      <c r="U4" s="226"/>
      <c r="V4" s="227" t="s">
        <v>1396</v>
      </c>
      <c r="W4" s="225"/>
      <c r="X4" s="83" t="s">
        <v>41</v>
      </c>
      <c r="Y4" s="226"/>
      <c r="Z4" s="227" t="s">
        <v>1396</v>
      </c>
      <c r="AA4" s="225"/>
      <c r="AB4" s="83" t="s">
        <v>41</v>
      </c>
    </row>
    <row r="5" spans="1:28" s="81" customFormat="1" ht="309" customHeight="1" x14ac:dyDescent="0.35">
      <c r="A5" s="310"/>
      <c r="B5" s="223" t="s">
        <v>1014</v>
      </c>
      <c r="C5" s="223" t="s">
        <v>1015</v>
      </c>
      <c r="D5" s="224">
        <v>43922</v>
      </c>
      <c r="E5" s="224">
        <v>44012</v>
      </c>
      <c r="F5" s="224">
        <v>44134</v>
      </c>
      <c r="G5" s="84" t="s">
        <v>1016</v>
      </c>
      <c r="H5" s="43" t="s">
        <v>1017</v>
      </c>
      <c r="I5" s="85" t="s">
        <v>1018</v>
      </c>
      <c r="J5" s="84" t="s">
        <v>1019</v>
      </c>
      <c r="K5" s="225" t="s">
        <v>181</v>
      </c>
      <c r="L5" s="86" t="s">
        <v>99</v>
      </c>
      <c r="M5" s="193" t="s">
        <v>1020</v>
      </c>
      <c r="N5" s="84" t="s">
        <v>1021</v>
      </c>
      <c r="O5" s="225" t="s">
        <v>183</v>
      </c>
      <c r="P5" s="88" t="s">
        <v>99</v>
      </c>
      <c r="Q5" s="193" t="s">
        <v>1022</v>
      </c>
      <c r="R5" s="84" t="s">
        <v>1023</v>
      </c>
      <c r="S5" s="225" t="s">
        <v>1024</v>
      </c>
      <c r="T5" s="185" t="s">
        <v>36</v>
      </c>
      <c r="U5" s="193" t="s">
        <v>1309</v>
      </c>
      <c r="V5" s="84" t="s">
        <v>1316</v>
      </c>
      <c r="W5" s="60" t="s">
        <v>1024</v>
      </c>
      <c r="X5" s="199" t="s">
        <v>36</v>
      </c>
      <c r="Y5" s="87" t="s">
        <v>1425</v>
      </c>
      <c r="Z5" s="261" t="s">
        <v>1638</v>
      </c>
      <c r="AA5" s="60" t="s">
        <v>111</v>
      </c>
      <c r="AB5" s="83" t="s">
        <v>41</v>
      </c>
    </row>
    <row r="6" spans="1:28" ht="326" customHeight="1" x14ac:dyDescent="0.35">
      <c r="A6" s="310"/>
      <c r="B6" s="228" t="s">
        <v>1025</v>
      </c>
      <c r="C6" s="228" t="s">
        <v>1026</v>
      </c>
      <c r="D6" s="60">
        <v>43952</v>
      </c>
      <c r="E6" s="60">
        <v>43982</v>
      </c>
      <c r="F6" s="60">
        <v>44196</v>
      </c>
      <c r="G6" s="48" t="s">
        <v>1027</v>
      </c>
      <c r="H6" s="49" t="s">
        <v>1028</v>
      </c>
      <c r="I6" s="44" t="s">
        <v>1029</v>
      </c>
      <c r="J6" s="42" t="s">
        <v>1030</v>
      </c>
      <c r="K6" s="60" t="s">
        <v>181</v>
      </c>
      <c r="L6" s="45" t="s">
        <v>99</v>
      </c>
      <c r="M6" s="194" t="s">
        <v>1031</v>
      </c>
      <c r="N6" s="42" t="s">
        <v>1032</v>
      </c>
      <c r="O6" s="60" t="s">
        <v>183</v>
      </c>
      <c r="P6" s="47" t="s">
        <v>99</v>
      </c>
      <c r="Q6" s="194" t="s">
        <v>1033</v>
      </c>
      <c r="R6" s="42" t="s">
        <v>1034</v>
      </c>
      <c r="S6" s="60" t="s">
        <v>1024</v>
      </c>
      <c r="T6" s="186" t="s">
        <v>36</v>
      </c>
      <c r="U6" s="194" t="s">
        <v>1310</v>
      </c>
      <c r="V6" s="42" t="s">
        <v>1317</v>
      </c>
      <c r="W6" s="60" t="s">
        <v>1024</v>
      </c>
      <c r="X6" s="50" t="s">
        <v>36</v>
      </c>
      <c r="Y6" s="62" t="s">
        <v>1397</v>
      </c>
      <c r="Z6" s="62" t="s">
        <v>1553</v>
      </c>
      <c r="AA6" s="60" t="s">
        <v>1024</v>
      </c>
      <c r="AB6" s="50" t="s">
        <v>36</v>
      </c>
    </row>
    <row r="7" spans="1:28" ht="91" thickBot="1" x14ac:dyDescent="0.4">
      <c r="A7" s="311"/>
      <c r="B7" s="229" t="s">
        <v>1035</v>
      </c>
      <c r="C7" s="229" t="s">
        <v>1036</v>
      </c>
      <c r="D7" s="230">
        <v>43983</v>
      </c>
      <c r="E7" s="230">
        <v>44196</v>
      </c>
      <c r="F7" s="230">
        <v>44316</v>
      </c>
      <c r="G7" s="51" t="s">
        <v>1027</v>
      </c>
      <c r="H7" s="52" t="s">
        <v>1037</v>
      </c>
      <c r="I7" s="53" t="s">
        <v>1038</v>
      </c>
      <c r="J7" s="51" t="s">
        <v>1039</v>
      </c>
      <c r="K7" s="230" t="s">
        <v>181</v>
      </c>
      <c r="L7" s="54" t="s">
        <v>99</v>
      </c>
      <c r="M7" s="200" t="s">
        <v>1040</v>
      </c>
      <c r="N7" s="51" t="s">
        <v>1041</v>
      </c>
      <c r="O7" s="230" t="s">
        <v>183</v>
      </c>
      <c r="P7" s="55" t="s">
        <v>36</v>
      </c>
      <c r="Q7" s="200" t="s">
        <v>1042</v>
      </c>
      <c r="R7" s="51" t="s">
        <v>1034</v>
      </c>
      <c r="S7" s="230" t="s">
        <v>1024</v>
      </c>
      <c r="T7" s="187" t="s">
        <v>36</v>
      </c>
      <c r="U7" s="200" t="s">
        <v>1310</v>
      </c>
      <c r="V7" s="65" t="s">
        <v>1317</v>
      </c>
      <c r="W7" s="230" t="s">
        <v>1024</v>
      </c>
      <c r="X7" s="201" t="s">
        <v>36</v>
      </c>
      <c r="Y7" s="269" t="s">
        <v>1398</v>
      </c>
      <c r="Z7" s="269" t="s">
        <v>1554</v>
      </c>
      <c r="AA7" s="230" t="s">
        <v>1024</v>
      </c>
      <c r="AB7" s="201" t="s">
        <v>36</v>
      </c>
    </row>
    <row r="8" spans="1:28" ht="15" thickBot="1" x14ac:dyDescent="0.4">
      <c r="A8" s="231"/>
      <c r="B8" s="232"/>
      <c r="C8" s="232"/>
      <c r="D8" s="233"/>
      <c r="E8" s="233"/>
      <c r="F8" s="233"/>
      <c r="G8" s="234"/>
      <c r="H8" s="235"/>
      <c r="I8" s="234"/>
      <c r="J8" s="234"/>
      <c r="K8" s="233"/>
      <c r="L8" s="234"/>
      <c r="M8" s="234"/>
      <c r="N8" s="234"/>
      <c r="O8" s="233"/>
      <c r="P8" s="233"/>
      <c r="Q8" s="234"/>
      <c r="R8" s="234"/>
      <c r="S8" s="233"/>
      <c r="T8" s="233"/>
      <c r="U8" s="234"/>
      <c r="V8" s="234"/>
      <c r="W8" s="233"/>
      <c r="X8" s="233"/>
      <c r="Y8" s="234"/>
      <c r="Z8" s="234"/>
      <c r="AA8" s="233"/>
      <c r="AB8" s="236" t="s">
        <v>1399</v>
      </c>
    </row>
    <row r="9" spans="1:28" ht="15" thickBot="1" x14ac:dyDescent="0.4">
      <c r="A9" s="56" t="s">
        <v>1043</v>
      </c>
      <c r="B9" s="68"/>
      <c r="C9" s="69"/>
      <c r="D9" s="213"/>
      <c r="E9" s="213"/>
      <c r="F9" s="213"/>
      <c r="G9" s="212"/>
      <c r="H9" s="212"/>
      <c r="I9" s="212"/>
      <c r="J9" s="212"/>
      <c r="K9" s="214"/>
      <c r="L9" s="212"/>
      <c r="M9" s="212"/>
      <c r="N9" s="212"/>
      <c r="O9" s="214"/>
      <c r="P9" s="214"/>
      <c r="Q9" s="212"/>
      <c r="R9" s="212"/>
      <c r="S9" s="214"/>
      <c r="T9" s="214"/>
      <c r="U9" s="212"/>
      <c r="V9" s="212"/>
      <c r="W9" s="214"/>
      <c r="X9" s="214"/>
      <c r="Y9" s="212"/>
      <c r="Z9" s="212"/>
      <c r="AA9" s="214"/>
      <c r="AB9" s="237" t="s">
        <v>1399</v>
      </c>
    </row>
    <row r="10" spans="1:28" ht="32" thickBot="1" x14ac:dyDescent="0.4">
      <c r="A10" s="27" t="s">
        <v>979</v>
      </c>
      <c r="B10" s="28" t="s">
        <v>980</v>
      </c>
      <c r="C10" s="29" t="s">
        <v>981</v>
      </c>
      <c r="D10" s="29" t="s">
        <v>982</v>
      </c>
      <c r="E10" s="29" t="s">
        <v>983</v>
      </c>
      <c r="F10" s="29" t="s">
        <v>984</v>
      </c>
      <c r="G10" s="29" t="s">
        <v>985</v>
      </c>
      <c r="H10" s="31" t="s">
        <v>1044</v>
      </c>
      <c r="I10" s="32" t="s">
        <v>985</v>
      </c>
      <c r="J10" s="30" t="s">
        <v>1045</v>
      </c>
      <c r="K10" s="30" t="s">
        <v>989</v>
      </c>
      <c r="L10" s="31" t="s">
        <v>990</v>
      </c>
      <c r="M10" s="32" t="s">
        <v>991</v>
      </c>
      <c r="N10" s="30" t="s">
        <v>992</v>
      </c>
      <c r="O10" s="30" t="s">
        <v>989</v>
      </c>
      <c r="P10" s="31" t="s">
        <v>993</v>
      </c>
      <c r="Q10" s="32" t="s">
        <v>994</v>
      </c>
      <c r="R10" s="30" t="s">
        <v>995</v>
      </c>
      <c r="S10" s="30" t="s">
        <v>989</v>
      </c>
      <c r="T10" s="31" t="s">
        <v>996</v>
      </c>
      <c r="U10" s="32" t="s">
        <v>1104</v>
      </c>
      <c r="V10" s="263" t="s">
        <v>1105</v>
      </c>
      <c r="W10" s="263" t="s">
        <v>989</v>
      </c>
      <c r="X10" s="264" t="s">
        <v>1106</v>
      </c>
      <c r="Y10" s="33" t="s">
        <v>1388</v>
      </c>
      <c r="Z10" s="34" t="s">
        <v>1393</v>
      </c>
      <c r="AA10" s="34" t="s">
        <v>989</v>
      </c>
      <c r="AB10" s="35" t="s">
        <v>1394</v>
      </c>
    </row>
    <row r="11" spans="1:28" ht="160.5" x14ac:dyDescent="0.35">
      <c r="A11" s="309" t="s">
        <v>1046</v>
      </c>
      <c r="B11" s="238" t="s">
        <v>1047</v>
      </c>
      <c r="C11" s="238" t="s">
        <v>1048</v>
      </c>
      <c r="D11" s="57">
        <v>43815</v>
      </c>
      <c r="E11" s="57">
        <v>43951</v>
      </c>
      <c r="F11" s="57">
        <v>44104</v>
      </c>
      <c r="G11" s="238" t="s">
        <v>1049</v>
      </c>
      <c r="H11" s="58" t="s">
        <v>1001</v>
      </c>
      <c r="I11" s="38" t="s">
        <v>1050</v>
      </c>
      <c r="J11" s="36" t="s">
        <v>1051</v>
      </c>
      <c r="K11" s="57" t="s">
        <v>1052</v>
      </c>
      <c r="L11" s="59" t="s">
        <v>41</v>
      </c>
      <c r="M11" s="38" t="s">
        <v>1013</v>
      </c>
      <c r="N11" s="36"/>
      <c r="O11" s="57"/>
      <c r="P11" s="59" t="s">
        <v>41</v>
      </c>
      <c r="Q11" s="38" t="s">
        <v>1013</v>
      </c>
      <c r="R11" s="36"/>
      <c r="S11" s="57"/>
      <c r="T11" s="59" t="s">
        <v>41</v>
      </c>
      <c r="U11" s="38" t="s">
        <v>1013</v>
      </c>
      <c r="V11" s="239" t="s">
        <v>1396</v>
      </c>
      <c r="W11" s="57"/>
      <c r="X11" s="59" t="s">
        <v>41</v>
      </c>
      <c r="Y11" s="38"/>
      <c r="Z11" s="239" t="s">
        <v>1396</v>
      </c>
      <c r="AA11" s="57"/>
      <c r="AB11" s="59" t="s">
        <v>41</v>
      </c>
    </row>
    <row r="12" spans="1:28" ht="130" x14ac:dyDescent="0.35">
      <c r="A12" s="310"/>
      <c r="B12" s="48" t="s">
        <v>1053</v>
      </c>
      <c r="C12" s="48" t="s">
        <v>1054</v>
      </c>
      <c r="D12" s="60">
        <v>43862</v>
      </c>
      <c r="E12" s="60">
        <v>43951</v>
      </c>
      <c r="F12" s="60">
        <v>44104</v>
      </c>
      <c r="G12" s="61" t="s">
        <v>1055</v>
      </c>
      <c r="H12" s="49" t="s">
        <v>1056</v>
      </c>
      <c r="I12" s="62" t="s">
        <v>1057</v>
      </c>
      <c r="J12" s="42" t="s">
        <v>1058</v>
      </c>
      <c r="K12" s="60" t="s">
        <v>1052</v>
      </c>
      <c r="L12" s="41" t="s">
        <v>41</v>
      </c>
      <c r="M12" s="62" t="s">
        <v>1013</v>
      </c>
      <c r="N12" s="42"/>
      <c r="O12" s="60"/>
      <c r="P12" s="41" t="s">
        <v>41</v>
      </c>
      <c r="Q12" s="62" t="s">
        <v>1013</v>
      </c>
      <c r="R12" s="42"/>
      <c r="S12" s="60"/>
      <c r="T12" s="41" t="s">
        <v>41</v>
      </c>
      <c r="U12" s="62" t="s">
        <v>1013</v>
      </c>
      <c r="V12" s="39" t="s">
        <v>1396</v>
      </c>
      <c r="W12" s="60"/>
      <c r="X12" s="41" t="s">
        <v>41</v>
      </c>
      <c r="Y12" s="62"/>
      <c r="Z12" s="39" t="s">
        <v>1396</v>
      </c>
      <c r="AA12" s="60"/>
      <c r="AB12" s="41" t="s">
        <v>41</v>
      </c>
    </row>
    <row r="13" spans="1:28" ht="409.5" x14ac:dyDescent="0.35">
      <c r="A13" s="310"/>
      <c r="B13" s="240" t="s">
        <v>1059</v>
      </c>
      <c r="C13" s="240" t="s">
        <v>1015</v>
      </c>
      <c r="D13" s="60">
        <v>43891</v>
      </c>
      <c r="E13" s="60">
        <v>44012</v>
      </c>
      <c r="F13" s="60">
        <v>44196</v>
      </c>
      <c r="G13" s="63" t="s">
        <v>1060</v>
      </c>
      <c r="H13" s="40" t="s">
        <v>1061</v>
      </c>
      <c r="I13" s="44" t="s">
        <v>1062</v>
      </c>
      <c r="J13" s="42" t="s">
        <v>1063</v>
      </c>
      <c r="K13" s="241" t="s">
        <v>1052</v>
      </c>
      <c r="L13" s="50" t="s">
        <v>36</v>
      </c>
      <c r="M13" s="194" t="s">
        <v>1064</v>
      </c>
      <c r="N13" s="194" t="s">
        <v>1065</v>
      </c>
      <c r="O13" s="241" t="s">
        <v>1052</v>
      </c>
      <c r="P13" s="50" t="s">
        <v>36</v>
      </c>
      <c r="Q13" s="194" t="s">
        <v>1066</v>
      </c>
      <c r="R13" s="42" t="s">
        <v>1067</v>
      </c>
      <c r="S13" s="241" t="s">
        <v>1052</v>
      </c>
      <c r="T13" s="41" t="s">
        <v>41</v>
      </c>
      <c r="U13" s="62" t="s">
        <v>1107</v>
      </c>
      <c r="V13" s="42"/>
      <c r="W13" s="241"/>
      <c r="X13" s="41" t="s">
        <v>41</v>
      </c>
      <c r="Y13" s="46" t="s">
        <v>1066</v>
      </c>
      <c r="Z13" s="262" t="s">
        <v>1637</v>
      </c>
      <c r="AA13" s="241"/>
      <c r="AB13" s="41" t="s">
        <v>41</v>
      </c>
    </row>
    <row r="14" spans="1:28" ht="110.5" thickBot="1" x14ac:dyDescent="0.4">
      <c r="A14" s="311"/>
      <c r="B14" s="242" t="s">
        <v>1035</v>
      </c>
      <c r="C14" s="243" t="s">
        <v>1068</v>
      </c>
      <c r="D14" s="230">
        <v>44012</v>
      </c>
      <c r="E14" s="230">
        <v>44196</v>
      </c>
      <c r="F14" s="230">
        <v>44316</v>
      </c>
      <c r="G14" s="244"/>
      <c r="H14" s="64" t="s">
        <v>1069</v>
      </c>
      <c r="I14" s="53" t="s">
        <v>1038</v>
      </c>
      <c r="J14" s="65" t="s">
        <v>1070</v>
      </c>
      <c r="K14" s="230" t="s">
        <v>1052</v>
      </c>
      <c r="L14" s="66" t="s">
        <v>99</v>
      </c>
      <c r="M14" s="200" t="s">
        <v>1071</v>
      </c>
      <c r="N14" s="200" t="s">
        <v>1072</v>
      </c>
      <c r="O14" s="230" t="s">
        <v>1052</v>
      </c>
      <c r="P14" s="54" t="s">
        <v>99</v>
      </c>
      <c r="Q14" s="200" t="s">
        <v>1073</v>
      </c>
      <c r="R14" s="242" t="s">
        <v>1074</v>
      </c>
      <c r="S14" s="230" t="s">
        <v>1052</v>
      </c>
      <c r="T14" s="54" t="s">
        <v>99</v>
      </c>
      <c r="U14" s="194" t="s">
        <v>1310</v>
      </c>
      <c r="V14" s="242"/>
      <c r="W14" s="230" t="s">
        <v>1052</v>
      </c>
      <c r="X14" s="54" t="s">
        <v>99</v>
      </c>
      <c r="Y14" s="269" t="s">
        <v>1426</v>
      </c>
      <c r="Z14" s="269" t="s">
        <v>1550</v>
      </c>
      <c r="AA14" s="230" t="s">
        <v>1052</v>
      </c>
      <c r="AB14" s="201" t="s">
        <v>36</v>
      </c>
    </row>
    <row r="15" spans="1:28" ht="15" thickBot="1" x14ac:dyDescent="0.4">
      <c r="A15" s="231"/>
      <c r="B15" s="231"/>
      <c r="C15" s="245"/>
      <c r="D15" s="246"/>
      <c r="E15" s="246"/>
      <c r="F15" s="233"/>
      <c r="G15" s="247"/>
      <c r="H15" s="248"/>
      <c r="I15" s="247"/>
      <c r="J15" s="247"/>
      <c r="K15" s="233"/>
      <c r="L15" s="247"/>
      <c r="M15" s="247"/>
      <c r="N15" s="247"/>
      <c r="O15" s="233"/>
      <c r="P15" s="233"/>
      <c r="Q15" s="247"/>
      <c r="R15" s="247"/>
      <c r="S15" s="233"/>
      <c r="T15" s="233"/>
      <c r="U15" s="247"/>
      <c r="V15" s="247"/>
      <c r="W15" s="233"/>
      <c r="X15" s="233"/>
      <c r="Y15" s="247"/>
      <c r="Z15" s="247"/>
      <c r="AA15" s="233"/>
      <c r="AB15" s="236" t="s">
        <v>1399</v>
      </c>
    </row>
    <row r="16" spans="1:28" ht="15" thickBot="1" x14ac:dyDescent="0.4">
      <c r="A16" s="67" t="s">
        <v>1075</v>
      </c>
      <c r="B16" s="68"/>
      <c r="C16" s="69"/>
      <c r="D16" s="70"/>
      <c r="E16" s="70"/>
      <c r="F16" s="70"/>
      <c r="G16" s="69"/>
      <c r="H16" s="69"/>
      <c r="I16" s="69"/>
      <c r="J16" s="69"/>
      <c r="K16" s="71"/>
      <c r="L16" s="69"/>
      <c r="M16" s="69"/>
      <c r="N16" s="69"/>
      <c r="O16" s="71"/>
      <c r="P16" s="71"/>
      <c r="Q16" s="69"/>
      <c r="R16" s="69"/>
      <c r="S16" s="71"/>
      <c r="T16" s="71"/>
      <c r="U16" s="69"/>
      <c r="V16" s="69"/>
      <c r="W16" s="71"/>
      <c r="X16" s="71"/>
      <c r="Y16" s="69"/>
      <c r="Z16" s="69"/>
      <c r="AA16" s="71"/>
      <c r="AB16" s="249" t="s">
        <v>1399</v>
      </c>
    </row>
    <row r="17" spans="1:28" ht="32" thickBot="1" x14ac:dyDescent="0.4">
      <c r="A17" s="27" t="s">
        <v>979</v>
      </c>
      <c r="B17" s="28" t="s">
        <v>980</v>
      </c>
      <c r="C17" s="29" t="s">
        <v>981</v>
      </c>
      <c r="D17" s="29" t="s">
        <v>982</v>
      </c>
      <c r="E17" s="29" t="s">
        <v>983</v>
      </c>
      <c r="F17" s="29" t="s">
        <v>984</v>
      </c>
      <c r="G17" s="29" t="s">
        <v>985</v>
      </c>
      <c r="H17" s="31" t="s">
        <v>986</v>
      </c>
      <c r="I17" s="32" t="s">
        <v>985</v>
      </c>
      <c r="J17" s="30" t="s">
        <v>1045</v>
      </c>
      <c r="K17" s="30" t="s">
        <v>989</v>
      </c>
      <c r="L17" s="31" t="s">
        <v>990</v>
      </c>
      <c r="M17" s="32" t="s">
        <v>991</v>
      </c>
      <c r="N17" s="30" t="s">
        <v>992</v>
      </c>
      <c r="O17" s="30" t="s">
        <v>989</v>
      </c>
      <c r="P17" s="31" t="s">
        <v>993</v>
      </c>
      <c r="Q17" s="32" t="s">
        <v>994</v>
      </c>
      <c r="R17" s="30" t="s">
        <v>995</v>
      </c>
      <c r="S17" s="30" t="s">
        <v>989</v>
      </c>
      <c r="T17" s="31" t="s">
        <v>996</v>
      </c>
      <c r="U17" s="32" t="s">
        <v>1104</v>
      </c>
      <c r="V17" s="263" t="s">
        <v>1105</v>
      </c>
      <c r="W17" s="263" t="s">
        <v>989</v>
      </c>
      <c r="X17" s="264" t="s">
        <v>1106</v>
      </c>
      <c r="Y17" s="33" t="s">
        <v>1388</v>
      </c>
      <c r="Z17" s="34" t="s">
        <v>1393</v>
      </c>
      <c r="AA17" s="34" t="s">
        <v>989</v>
      </c>
      <c r="AB17" s="35" t="s">
        <v>1394</v>
      </c>
    </row>
    <row r="18" spans="1:28" ht="90" x14ac:dyDescent="0.35">
      <c r="A18" s="309" t="s">
        <v>1076</v>
      </c>
      <c r="B18" s="250" t="s">
        <v>1077</v>
      </c>
      <c r="C18" s="251" t="s">
        <v>1078</v>
      </c>
      <c r="D18" s="252">
        <v>43815</v>
      </c>
      <c r="E18" s="252">
        <v>43921</v>
      </c>
      <c r="F18" s="252" t="s">
        <v>1079</v>
      </c>
      <c r="G18" s="250" t="s">
        <v>1080</v>
      </c>
      <c r="H18" s="253" t="s">
        <v>1081</v>
      </c>
      <c r="I18" s="72" t="s">
        <v>1082</v>
      </c>
      <c r="J18" s="250"/>
      <c r="K18" s="251"/>
      <c r="L18" s="73" t="s">
        <v>41</v>
      </c>
      <c r="M18" s="72" t="s">
        <v>1083</v>
      </c>
      <c r="N18" s="250"/>
      <c r="O18" s="251"/>
      <c r="P18" s="73" t="s">
        <v>41</v>
      </c>
      <c r="Q18" s="72" t="s">
        <v>1083</v>
      </c>
      <c r="R18" s="250"/>
      <c r="S18" s="251"/>
      <c r="T18" s="73" t="s">
        <v>41</v>
      </c>
      <c r="U18" s="72" t="s">
        <v>1083</v>
      </c>
      <c r="V18" s="250" t="s">
        <v>1396</v>
      </c>
      <c r="W18" s="251"/>
      <c r="X18" s="73" t="s">
        <v>41</v>
      </c>
      <c r="Y18" s="72"/>
      <c r="Z18" s="250" t="s">
        <v>1396</v>
      </c>
      <c r="AA18" s="251"/>
      <c r="AB18" s="73" t="s">
        <v>41</v>
      </c>
    </row>
    <row r="19" spans="1:28" ht="98" customHeight="1" x14ac:dyDescent="0.35">
      <c r="A19" s="310"/>
      <c r="B19" s="240" t="s">
        <v>1084</v>
      </c>
      <c r="C19" s="241" t="s">
        <v>1085</v>
      </c>
      <c r="D19" s="254">
        <v>43815</v>
      </c>
      <c r="E19" s="254">
        <v>43981</v>
      </c>
      <c r="F19" s="254" t="s">
        <v>1079</v>
      </c>
      <c r="G19" s="240" t="s">
        <v>1086</v>
      </c>
      <c r="H19" s="40" t="s">
        <v>1087</v>
      </c>
      <c r="I19" s="74" t="s">
        <v>1082</v>
      </c>
      <c r="J19" s="240"/>
      <c r="K19" s="241"/>
      <c r="L19" s="75" t="s">
        <v>41</v>
      </c>
      <c r="M19" s="74" t="s">
        <v>1083</v>
      </c>
      <c r="N19" s="240"/>
      <c r="O19" s="241"/>
      <c r="P19" s="75" t="s">
        <v>41</v>
      </c>
      <c r="Q19" s="74" t="s">
        <v>1083</v>
      </c>
      <c r="R19" s="240"/>
      <c r="S19" s="241"/>
      <c r="T19" s="75" t="s">
        <v>41</v>
      </c>
      <c r="U19" s="74" t="s">
        <v>1083</v>
      </c>
      <c r="V19" s="240" t="s">
        <v>1396</v>
      </c>
      <c r="W19" s="241"/>
      <c r="X19" s="75" t="s">
        <v>41</v>
      </c>
      <c r="Y19" s="74"/>
      <c r="Z19" s="240" t="s">
        <v>1396</v>
      </c>
      <c r="AA19" s="241"/>
      <c r="AB19" s="75" t="s">
        <v>41</v>
      </c>
    </row>
    <row r="20" spans="1:28" ht="130.5" x14ac:dyDescent="0.35">
      <c r="A20" s="310"/>
      <c r="B20" s="240" t="s">
        <v>1088</v>
      </c>
      <c r="C20" s="241" t="s">
        <v>1089</v>
      </c>
      <c r="D20" s="254">
        <v>43891</v>
      </c>
      <c r="E20" s="254">
        <v>44012</v>
      </c>
      <c r="F20" s="254">
        <v>44073</v>
      </c>
      <c r="G20" s="240" t="s">
        <v>1090</v>
      </c>
      <c r="H20" s="40" t="s">
        <v>1091</v>
      </c>
      <c r="I20" s="255" t="s">
        <v>1092</v>
      </c>
      <c r="J20" s="256" t="s">
        <v>1093</v>
      </c>
      <c r="K20" s="241" t="s">
        <v>1094</v>
      </c>
      <c r="L20" s="75" t="s">
        <v>41</v>
      </c>
      <c r="M20" s="255" t="s">
        <v>1013</v>
      </c>
      <c r="N20" s="256"/>
      <c r="O20" s="241"/>
      <c r="P20" s="75" t="s">
        <v>41</v>
      </c>
      <c r="Q20" s="255" t="s">
        <v>1013</v>
      </c>
      <c r="R20" s="256"/>
      <c r="S20" s="241"/>
      <c r="T20" s="75" t="s">
        <v>41</v>
      </c>
      <c r="U20" s="255" t="s">
        <v>1013</v>
      </c>
      <c r="V20" s="256" t="s">
        <v>1396</v>
      </c>
      <c r="W20" s="241"/>
      <c r="X20" s="75" t="s">
        <v>41</v>
      </c>
      <c r="Y20" s="255"/>
      <c r="Z20" s="256" t="s">
        <v>1396</v>
      </c>
      <c r="AA20" s="241"/>
      <c r="AB20" s="75" t="s">
        <v>41</v>
      </c>
    </row>
    <row r="21" spans="1:28" ht="99" customHeight="1" x14ac:dyDescent="0.35">
      <c r="A21" s="310"/>
      <c r="B21" s="240" t="s">
        <v>1095</v>
      </c>
      <c r="C21" s="241" t="s">
        <v>1096</v>
      </c>
      <c r="D21" s="254">
        <v>43952</v>
      </c>
      <c r="E21" s="254">
        <v>44042</v>
      </c>
      <c r="F21" s="254">
        <v>44043</v>
      </c>
      <c r="G21" s="240" t="s">
        <v>1097</v>
      </c>
      <c r="H21" s="40" t="s">
        <v>1098</v>
      </c>
      <c r="I21" s="74" t="s">
        <v>1099</v>
      </c>
      <c r="J21" s="240"/>
      <c r="K21" s="241"/>
      <c r="L21" s="75" t="s">
        <v>41</v>
      </c>
      <c r="M21" s="74" t="s">
        <v>1083</v>
      </c>
      <c r="N21" s="240"/>
      <c r="O21" s="241"/>
      <c r="P21" s="75" t="s">
        <v>41</v>
      </c>
      <c r="Q21" s="74" t="s">
        <v>1083</v>
      </c>
      <c r="R21" s="240"/>
      <c r="S21" s="241"/>
      <c r="T21" s="75" t="s">
        <v>41</v>
      </c>
      <c r="U21" s="74" t="s">
        <v>1083</v>
      </c>
      <c r="V21" s="240" t="s">
        <v>1396</v>
      </c>
      <c r="W21" s="241"/>
      <c r="X21" s="75" t="s">
        <v>41</v>
      </c>
      <c r="Y21" s="74"/>
      <c r="Z21" s="240" t="s">
        <v>1396</v>
      </c>
      <c r="AA21" s="241"/>
      <c r="AB21" s="75" t="s">
        <v>41</v>
      </c>
    </row>
    <row r="22" spans="1:28" ht="110.5" thickBot="1" x14ac:dyDescent="0.4">
      <c r="A22" s="311"/>
      <c r="B22" s="242" t="s">
        <v>1100</v>
      </c>
      <c r="C22" s="257" t="s">
        <v>1096</v>
      </c>
      <c r="D22" s="258">
        <v>44012</v>
      </c>
      <c r="E22" s="258">
        <v>44196</v>
      </c>
      <c r="F22" s="258">
        <v>44196</v>
      </c>
      <c r="G22" s="242" t="s">
        <v>1101</v>
      </c>
      <c r="H22" s="259" t="s">
        <v>1102</v>
      </c>
      <c r="I22" s="260" t="s">
        <v>1103</v>
      </c>
      <c r="J22" s="242"/>
      <c r="K22" s="257"/>
      <c r="L22" s="76" t="s">
        <v>41</v>
      </c>
      <c r="M22" s="260" t="s">
        <v>1083</v>
      </c>
      <c r="N22" s="242"/>
      <c r="O22" s="257"/>
      <c r="P22" s="76" t="s">
        <v>41</v>
      </c>
      <c r="Q22" s="260" t="s">
        <v>1083</v>
      </c>
      <c r="R22" s="242"/>
      <c r="S22" s="257"/>
      <c r="T22" s="76" t="s">
        <v>41</v>
      </c>
      <c r="U22" s="260" t="s">
        <v>1083</v>
      </c>
      <c r="V22" s="242" t="s">
        <v>1396</v>
      </c>
      <c r="W22" s="257"/>
      <c r="X22" s="76" t="s">
        <v>41</v>
      </c>
      <c r="Y22" s="260"/>
      <c r="Z22" s="242" t="s">
        <v>1396</v>
      </c>
      <c r="AA22" s="257"/>
      <c r="AB22" s="76" t="s">
        <v>41</v>
      </c>
    </row>
  </sheetData>
  <mergeCells count="3">
    <mergeCell ref="A3:A7"/>
    <mergeCell ref="A11:A14"/>
    <mergeCell ref="A18:A22"/>
  </mergeCells>
  <dataValidations count="1">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11:I14 I3:I7 I18:I19 I21:I22 M3:M7 M21:M22 M18:M19 M11:M14 Q3:Q7 Q21:Q22 Q18:Q19 Q11:Q14 U3:U7 U21:U22 U18:U19 V3:V4 U11:U14 Y3:Y7 Y21:Y22 Y18:Y19 Y11:Y14 Z3:Z4 Z7" xr:uid="{7EE8ED8A-A896-3243-94B8-6F054A824C6B}">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
  <sheetViews>
    <sheetView topLeftCell="K1" zoomScale="60" zoomScaleNormal="60" workbookViewId="0">
      <pane xSplit="6" ySplit="3" topLeftCell="Q4" activePane="bottomRight" state="frozen"/>
      <selection activeCell="K1" sqref="K1"/>
      <selection pane="topRight" activeCell="Q1" sqref="Q1"/>
      <selection pane="bottomLeft" activeCell="K4" sqref="K4"/>
      <selection pane="bottomRight" activeCell="Q4" sqref="Q4"/>
    </sheetView>
  </sheetViews>
  <sheetFormatPr baseColWidth="10" defaultRowHeight="14.5" x14ac:dyDescent="0.35"/>
  <cols>
    <col min="8" max="8" width="22.453125" customWidth="1"/>
    <col min="16" max="17" width="32.36328125" customWidth="1"/>
    <col min="19" max="20" width="25.6328125" customWidth="1"/>
    <col min="23" max="24" width="43.6328125" customWidth="1"/>
    <col min="27" max="27" width="37.453125" customWidth="1"/>
    <col min="28" max="28" width="41.453125" customWidth="1"/>
    <col min="31" max="31" width="50" customWidth="1"/>
    <col min="32" max="32" width="29.6328125" customWidth="1"/>
  </cols>
  <sheetData>
    <row r="1" spans="1:34" x14ac:dyDescent="0.35">
      <c r="A1" s="312" t="s">
        <v>1108</v>
      </c>
      <c r="B1" s="313"/>
      <c r="C1" s="313"/>
      <c r="D1" s="313"/>
      <c r="E1" s="313"/>
      <c r="F1" s="313"/>
      <c r="G1" s="313"/>
      <c r="H1" s="313"/>
      <c r="I1" s="313"/>
      <c r="J1" s="313"/>
      <c r="K1" s="313"/>
      <c r="L1" s="313"/>
      <c r="M1" s="313"/>
      <c r="N1" s="313"/>
      <c r="O1" s="313"/>
      <c r="P1" s="313"/>
      <c r="Q1" s="89"/>
      <c r="R1" s="89"/>
      <c r="S1" s="89"/>
      <c r="T1" s="89"/>
      <c r="U1" s="89"/>
      <c r="V1" s="89"/>
      <c r="W1" s="89"/>
      <c r="X1" s="89"/>
      <c r="Y1" s="89"/>
      <c r="Z1" s="89"/>
      <c r="AA1" s="89"/>
      <c r="AB1" s="89"/>
      <c r="AC1" s="89"/>
      <c r="AD1" s="89"/>
      <c r="AE1" s="209"/>
      <c r="AF1" s="268"/>
      <c r="AG1" s="268"/>
      <c r="AH1" s="268"/>
    </row>
    <row r="2" spans="1:34" x14ac:dyDescent="0.35">
      <c r="A2" s="89"/>
      <c r="B2" s="90">
        <v>2</v>
      </c>
      <c r="C2" s="90">
        <v>3</v>
      </c>
      <c r="D2" s="90">
        <v>4</v>
      </c>
      <c r="E2" s="90">
        <v>8</v>
      </c>
      <c r="F2" s="90">
        <v>12</v>
      </c>
      <c r="G2" s="90">
        <v>16</v>
      </c>
      <c r="H2" s="90">
        <v>20</v>
      </c>
      <c r="I2" s="90">
        <v>24</v>
      </c>
      <c r="J2" s="90">
        <v>28</v>
      </c>
      <c r="K2" s="90">
        <v>31</v>
      </c>
      <c r="L2" s="90">
        <v>32</v>
      </c>
      <c r="M2" s="90">
        <v>36</v>
      </c>
      <c r="N2" s="90">
        <v>40</v>
      </c>
      <c r="O2" s="90">
        <v>44</v>
      </c>
      <c r="P2" s="90">
        <v>48</v>
      </c>
      <c r="Q2" s="89"/>
      <c r="R2" s="89"/>
      <c r="S2" s="89"/>
      <c r="T2" s="89"/>
      <c r="U2" s="89"/>
      <c r="V2" s="89"/>
      <c r="W2" s="89"/>
      <c r="X2" s="89"/>
      <c r="Y2" s="89"/>
      <c r="Z2" s="89"/>
      <c r="AA2" s="89"/>
      <c r="AB2" s="89"/>
      <c r="AC2" s="89"/>
      <c r="AD2" s="89"/>
      <c r="AE2" s="209"/>
      <c r="AF2" s="268"/>
      <c r="AG2" s="268"/>
      <c r="AH2" s="268"/>
    </row>
    <row r="3" spans="1:34" ht="52.5" x14ac:dyDescent="0.35">
      <c r="A3" s="91"/>
      <c r="B3" s="92" t="s">
        <v>1109</v>
      </c>
      <c r="C3" s="92" t="s">
        <v>1110</v>
      </c>
      <c r="D3" s="92" t="s">
        <v>1111</v>
      </c>
      <c r="E3" s="93" t="s">
        <v>1112</v>
      </c>
      <c r="F3" s="93" t="s">
        <v>1113</v>
      </c>
      <c r="G3" s="93" t="s">
        <v>6</v>
      </c>
      <c r="H3" s="93" t="s">
        <v>1114</v>
      </c>
      <c r="I3" s="93" t="s">
        <v>1115</v>
      </c>
      <c r="J3" s="93" t="s">
        <v>1116</v>
      </c>
      <c r="K3" s="93" t="s">
        <v>1117</v>
      </c>
      <c r="L3" s="93" t="s">
        <v>1118</v>
      </c>
      <c r="M3" s="93" t="s">
        <v>1119</v>
      </c>
      <c r="N3" s="93" t="s">
        <v>1120</v>
      </c>
      <c r="O3" s="93" t="s">
        <v>1121</v>
      </c>
      <c r="P3" s="93" t="s">
        <v>1122</v>
      </c>
      <c r="Q3" s="94" t="s">
        <v>1123</v>
      </c>
      <c r="R3" s="94" t="s">
        <v>1124</v>
      </c>
      <c r="S3" s="94" t="s">
        <v>987</v>
      </c>
      <c r="T3" s="94" t="s">
        <v>1125</v>
      </c>
      <c r="U3" s="94" t="s">
        <v>989</v>
      </c>
      <c r="V3" s="94" t="s">
        <v>1126</v>
      </c>
      <c r="W3" s="94" t="s">
        <v>991</v>
      </c>
      <c r="X3" s="94" t="s">
        <v>1127</v>
      </c>
      <c r="Y3" s="94" t="s">
        <v>989</v>
      </c>
      <c r="Z3" s="94" t="s">
        <v>1128</v>
      </c>
      <c r="AA3" s="94" t="s">
        <v>994</v>
      </c>
      <c r="AB3" s="94" t="s">
        <v>1129</v>
      </c>
      <c r="AC3" s="94" t="s">
        <v>989</v>
      </c>
      <c r="AD3" s="94" t="s">
        <v>1130</v>
      </c>
      <c r="AE3" s="95" t="s">
        <v>1389</v>
      </c>
      <c r="AF3" s="96" t="s">
        <v>1443</v>
      </c>
      <c r="AG3" s="96" t="s">
        <v>989</v>
      </c>
      <c r="AH3" s="96" t="s">
        <v>1444</v>
      </c>
    </row>
    <row r="4" spans="1:34" ht="340" x14ac:dyDescent="0.35">
      <c r="A4" s="97" t="s">
        <v>1131</v>
      </c>
      <c r="B4" s="98" t="s">
        <v>1132</v>
      </c>
      <c r="C4" s="98" t="s">
        <v>1133</v>
      </c>
      <c r="D4" s="99" t="s">
        <v>1134</v>
      </c>
      <c r="E4" s="100" t="s">
        <v>1135</v>
      </c>
      <c r="F4" s="101" t="s">
        <v>1136</v>
      </c>
      <c r="G4" s="101" t="s">
        <v>1137</v>
      </c>
      <c r="H4" s="102" t="s">
        <v>1138</v>
      </c>
      <c r="I4" s="101" t="s">
        <v>1139</v>
      </c>
      <c r="J4" s="103" t="s">
        <v>1140</v>
      </c>
      <c r="K4" s="104">
        <v>1</v>
      </c>
      <c r="L4" s="105">
        <v>43837</v>
      </c>
      <c r="M4" s="105">
        <v>44196</v>
      </c>
      <c r="N4" s="106">
        <v>52</v>
      </c>
      <c r="O4" s="106"/>
      <c r="P4" s="107" t="s">
        <v>1141</v>
      </c>
      <c r="Q4" s="108" t="s">
        <v>1142</v>
      </c>
      <c r="R4" s="101" t="s">
        <v>1143</v>
      </c>
      <c r="S4" s="108" t="s">
        <v>1144</v>
      </c>
      <c r="T4" s="108" t="s">
        <v>1145</v>
      </c>
      <c r="U4" s="109" t="s">
        <v>111</v>
      </c>
      <c r="V4" s="110" t="s">
        <v>36</v>
      </c>
      <c r="W4" s="109" t="s">
        <v>1146</v>
      </c>
      <c r="X4" s="111" t="s">
        <v>1147</v>
      </c>
      <c r="Y4" s="109" t="s">
        <v>111</v>
      </c>
      <c r="Z4" s="110" t="s">
        <v>36</v>
      </c>
      <c r="AA4" s="109" t="s">
        <v>1148</v>
      </c>
      <c r="AB4" s="111" t="s">
        <v>1149</v>
      </c>
      <c r="AC4" s="109" t="s">
        <v>111</v>
      </c>
      <c r="AD4" s="110" t="s">
        <v>36</v>
      </c>
      <c r="AE4" s="195" t="s">
        <v>1311</v>
      </c>
      <c r="AF4" s="111" t="s">
        <v>1392</v>
      </c>
      <c r="AG4" s="109" t="s">
        <v>111</v>
      </c>
      <c r="AH4" s="101"/>
    </row>
    <row r="5" spans="1:34" ht="70" x14ac:dyDescent="0.35">
      <c r="A5" s="97" t="s">
        <v>1150</v>
      </c>
      <c r="B5" s="98" t="s">
        <v>1132</v>
      </c>
      <c r="C5" s="98"/>
      <c r="D5" s="112" t="s">
        <v>1134</v>
      </c>
      <c r="E5" s="104" t="s">
        <v>1151</v>
      </c>
      <c r="F5" s="113" t="s">
        <v>1152</v>
      </c>
      <c r="G5" s="113" t="s">
        <v>1153</v>
      </c>
      <c r="H5" s="107" t="s">
        <v>1154</v>
      </c>
      <c r="I5" s="113" t="s">
        <v>1155</v>
      </c>
      <c r="J5" s="114" t="s">
        <v>1156</v>
      </c>
      <c r="K5" s="104">
        <v>1</v>
      </c>
      <c r="L5" s="105">
        <v>43862</v>
      </c>
      <c r="M5" s="105">
        <v>43921</v>
      </c>
      <c r="N5" s="104">
        <v>8</v>
      </c>
      <c r="O5" s="106">
        <v>1</v>
      </c>
      <c r="P5" s="107" t="s">
        <v>1157</v>
      </c>
      <c r="Q5" s="108" t="s">
        <v>1158</v>
      </c>
      <c r="R5" s="115" t="s">
        <v>1082</v>
      </c>
      <c r="S5" s="108"/>
      <c r="T5" s="108"/>
      <c r="U5" s="108"/>
      <c r="V5" s="115" t="s">
        <v>1082</v>
      </c>
      <c r="W5" s="108" t="s">
        <v>1083</v>
      </c>
      <c r="X5" s="108"/>
      <c r="Y5" s="108"/>
      <c r="Z5" s="115" t="s">
        <v>1082</v>
      </c>
      <c r="AA5" s="108" t="s">
        <v>1083</v>
      </c>
      <c r="AB5" s="108"/>
      <c r="AC5" s="108"/>
      <c r="AD5" s="115" t="s">
        <v>1082</v>
      </c>
      <c r="AE5" s="108"/>
      <c r="AF5" s="108" t="s">
        <v>1083</v>
      </c>
      <c r="AG5" s="108"/>
      <c r="AH5" s="115" t="s">
        <v>1082</v>
      </c>
    </row>
    <row r="6" spans="1:34" ht="120" x14ac:dyDescent="0.35">
      <c r="A6" s="116" t="s">
        <v>1159</v>
      </c>
      <c r="B6" s="117" t="s">
        <v>1132</v>
      </c>
      <c r="C6" s="117"/>
      <c r="D6" s="99" t="s">
        <v>1134</v>
      </c>
      <c r="E6" s="100" t="s">
        <v>1160</v>
      </c>
      <c r="F6" s="101" t="s">
        <v>1161</v>
      </c>
      <c r="G6" s="101" t="s">
        <v>1162</v>
      </c>
      <c r="H6" s="107" t="s">
        <v>1163</v>
      </c>
      <c r="I6" s="101" t="s">
        <v>1164</v>
      </c>
      <c r="J6" s="101" t="s">
        <v>1165</v>
      </c>
      <c r="K6" s="100">
        <v>1</v>
      </c>
      <c r="L6" s="118">
        <v>43862</v>
      </c>
      <c r="M6" s="118">
        <v>44196</v>
      </c>
      <c r="N6" s="100">
        <v>48</v>
      </c>
      <c r="O6" s="100"/>
      <c r="P6" s="107" t="s">
        <v>1166</v>
      </c>
      <c r="Q6" s="108" t="s">
        <v>1167</v>
      </c>
      <c r="R6" s="115" t="s">
        <v>1168</v>
      </c>
      <c r="S6" s="108"/>
      <c r="T6" s="108"/>
      <c r="U6" s="108"/>
      <c r="V6" s="115" t="s">
        <v>1168</v>
      </c>
      <c r="W6" s="108" t="s">
        <v>1083</v>
      </c>
      <c r="X6" s="108"/>
      <c r="Y6" s="108"/>
      <c r="Z6" s="115" t="s">
        <v>1168</v>
      </c>
      <c r="AA6" s="108" t="s">
        <v>1083</v>
      </c>
      <c r="AB6" s="108"/>
      <c r="AC6" s="108"/>
      <c r="AD6" s="115" t="s">
        <v>1168</v>
      </c>
      <c r="AE6" s="108"/>
      <c r="AF6" s="108" t="s">
        <v>1083</v>
      </c>
      <c r="AG6" s="108"/>
      <c r="AH6" s="115" t="s">
        <v>1168</v>
      </c>
    </row>
    <row r="7" spans="1:34" ht="190" x14ac:dyDescent="0.35">
      <c r="A7" s="97" t="s">
        <v>1159</v>
      </c>
      <c r="B7" s="98" t="s">
        <v>1132</v>
      </c>
      <c r="C7" s="98"/>
      <c r="D7" s="112" t="s">
        <v>1134</v>
      </c>
      <c r="E7" s="104" t="s">
        <v>1160</v>
      </c>
      <c r="F7" s="113" t="s">
        <v>1161</v>
      </c>
      <c r="G7" s="113" t="s">
        <v>1162</v>
      </c>
      <c r="H7" s="107" t="s">
        <v>1163</v>
      </c>
      <c r="I7" s="113" t="s">
        <v>1169</v>
      </c>
      <c r="J7" s="113" t="s">
        <v>1170</v>
      </c>
      <c r="K7" s="104">
        <v>2</v>
      </c>
      <c r="L7" s="105">
        <v>43862</v>
      </c>
      <c r="M7" s="105">
        <v>44196</v>
      </c>
      <c r="N7" s="104">
        <v>48</v>
      </c>
      <c r="O7" s="104"/>
      <c r="P7" s="107" t="s">
        <v>1171</v>
      </c>
      <c r="Q7" s="108" t="s">
        <v>1172</v>
      </c>
      <c r="R7" s="115" t="s">
        <v>1168</v>
      </c>
      <c r="S7" s="108"/>
      <c r="T7" s="108"/>
      <c r="U7" s="108"/>
      <c r="V7" s="115" t="s">
        <v>1168</v>
      </c>
      <c r="W7" s="108" t="s">
        <v>1083</v>
      </c>
      <c r="X7" s="108"/>
      <c r="Y7" s="108"/>
      <c r="Z7" s="115" t="s">
        <v>1168</v>
      </c>
      <c r="AA7" s="108" t="s">
        <v>1083</v>
      </c>
      <c r="AB7" s="108"/>
      <c r="AC7" s="108"/>
      <c r="AD7" s="115" t="s">
        <v>1168</v>
      </c>
      <c r="AE7" s="108"/>
      <c r="AF7" s="108" t="s">
        <v>1083</v>
      </c>
      <c r="AG7" s="108"/>
      <c r="AH7" s="115" t="s">
        <v>1168</v>
      </c>
    </row>
    <row r="8" spans="1:34" ht="130" x14ac:dyDescent="0.35">
      <c r="A8" s="97" t="s">
        <v>1159</v>
      </c>
      <c r="B8" s="98" t="s">
        <v>1132</v>
      </c>
      <c r="C8" s="98"/>
      <c r="D8" s="112" t="s">
        <v>1134</v>
      </c>
      <c r="E8" s="104" t="s">
        <v>1160</v>
      </c>
      <c r="F8" s="113" t="s">
        <v>1161</v>
      </c>
      <c r="G8" s="113" t="s">
        <v>1162</v>
      </c>
      <c r="H8" s="107" t="s">
        <v>1163</v>
      </c>
      <c r="I8" s="113" t="s">
        <v>1173</v>
      </c>
      <c r="J8" s="113" t="s">
        <v>1174</v>
      </c>
      <c r="K8" s="104">
        <v>3</v>
      </c>
      <c r="L8" s="105">
        <v>43862</v>
      </c>
      <c r="M8" s="105">
        <v>44196</v>
      </c>
      <c r="N8" s="104">
        <v>48</v>
      </c>
      <c r="O8" s="104"/>
      <c r="P8" s="107" t="s">
        <v>1175</v>
      </c>
      <c r="Q8" s="108" t="s">
        <v>1176</v>
      </c>
      <c r="R8" s="115" t="s">
        <v>1082</v>
      </c>
      <c r="S8" s="108"/>
      <c r="T8" s="108"/>
      <c r="U8" s="108"/>
      <c r="V8" s="115" t="s">
        <v>1082</v>
      </c>
      <c r="W8" s="108" t="s">
        <v>1083</v>
      </c>
      <c r="X8" s="108"/>
      <c r="Y8" s="108"/>
      <c r="Z8" s="115" t="s">
        <v>1082</v>
      </c>
      <c r="AA8" s="108" t="s">
        <v>1083</v>
      </c>
      <c r="AB8" s="108"/>
      <c r="AC8" s="108"/>
      <c r="AD8" s="115" t="s">
        <v>1082</v>
      </c>
      <c r="AE8" s="108"/>
      <c r="AF8" s="108" t="s">
        <v>1083</v>
      </c>
      <c r="AG8" s="108"/>
      <c r="AH8" s="115" t="s">
        <v>1082</v>
      </c>
    </row>
  </sheetData>
  <mergeCells count="1">
    <mergeCell ref="A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6"/>
  <sheetViews>
    <sheetView zoomScale="85" zoomScaleNormal="85" workbookViewId="0"/>
  </sheetViews>
  <sheetFormatPr baseColWidth="10" defaultRowHeight="14.5" x14ac:dyDescent="0.35"/>
  <cols>
    <col min="4" max="4" width="18" customWidth="1"/>
    <col min="5" max="5" width="25.453125" customWidth="1"/>
    <col min="6" max="6" width="17.1796875" customWidth="1"/>
    <col min="7" max="7" width="21.453125" customWidth="1"/>
    <col min="8" max="8" width="15.1796875" customWidth="1"/>
    <col min="9" max="9" width="14.1796875" customWidth="1"/>
    <col min="11" max="11" width="17.6328125" customWidth="1"/>
    <col min="12" max="12" width="15.6328125" customWidth="1"/>
    <col min="13" max="13" width="15.453125" customWidth="1"/>
    <col min="14" max="14" width="17.453125" customWidth="1"/>
    <col min="17" max="18" width="22.81640625" customWidth="1"/>
    <col min="19" max="20" width="27.453125" customWidth="1"/>
    <col min="22" max="22" width="13.1796875" customWidth="1"/>
    <col min="23" max="24" width="25.6328125" customWidth="1"/>
    <col min="26" max="26" width="13.1796875" customWidth="1"/>
    <col min="27" max="28" width="33.36328125" customWidth="1"/>
    <col min="30" max="30" width="14.1796875" customWidth="1"/>
    <col min="31" max="32" width="33.36328125" customWidth="1"/>
    <col min="35" max="36" width="33.36328125" customWidth="1"/>
  </cols>
  <sheetData>
    <row r="1" spans="1:38" ht="15" thickBot="1" x14ac:dyDescent="0.4">
      <c r="A1" s="119"/>
      <c r="B1" s="119"/>
      <c r="C1" s="120"/>
      <c r="D1" s="119"/>
      <c r="E1" s="119"/>
      <c r="F1" s="119"/>
      <c r="G1" s="121"/>
      <c r="H1" s="121"/>
      <c r="I1" s="121"/>
      <c r="J1" s="121"/>
      <c r="K1" s="121"/>
      <c r="L1" s="121"/>
      <c r="M1" s="121"/>
      <c r="N1" s="121"/>
      <c r="O1" s="121"/>
      <c r="P1" s="121"/>
      <c r="U1" s="122"/>
      <c r="Y1" s="122"/>
      <c r="AC1" s="122"/>
      <c r="AG1" s="122"/>
      <c r="AK1" s="122"/>
    </row>
    <row r="2" spans="1:38" ht="25.5" thickBot="1" x14ac:dyDescent="0.4">
      <c r="A2" s="319"/>
      <c r="B2" s="319"/>
      <c r="C2" s="322" t="s">
        <v>1178</v>
      </c>
      <c r="D2" s="323"/>
      <c r="E2" s="323"/>
      <c r="F2" s="323"/>
      <c r="G2" s="323"/>
      <c r="H2" s="323"/>
      <c r="I2" s="323"/>
      <c r="J2" s="323"/>
      <c r="K2" s="323"/>
      <c r="L2" s="323"/>
      <c r="M2" s="323"/>
      <c r="N2" s="328" t="s">
        <v>1179</v>
      </c>
      <c r="O2" s="328"/>
      <c r="P2" s="123" t="s">
        <v>1180</v>
      </c>
      <c r="U2" s="122"/>
      <c r="Y2" s="122"/>
      <c r="AC2" s="122"/>
      <c r="AG2" s="122"/>
      <c r="AK2" s="122"/>
    </row>
    <row r="3" spans="1:38" ht="15" thickBot="1" x14ac:dyDescent="0.4">
      <c r="A3" s="320"/>
      <c r="B3" s="320"/>
      <c r="C3" s="324"/>
      <c r="D3" s="325"/>
      <c r="E3" s="325"/>
      <c r="F3" s="325"/>
      <c r="G3" s="325"/>
      <c r="H3" s="325"/>
      <c r="I3" s="325"/>
      <c r="J3" s="325"/>
      <c r="K3" s="325"/>
      <c r="L3" s="325"/>
      <c r="M3" s="325"/>
      <c r="N3" s="328" t="s">
        <v>1181</v>
      </c>
      <c r="O3" s="328"/>
      <c r="P3" s="124">
        <v>1</v>
      </c>
      <c r="U3" s="122"/>
      <c r="Y3" s="122"/>
      <c r="AC3" s="122"/>
      <c r="AG3" s="122"/>
      <c r="AK3" s="122"/>
    </row>
    <row r="4" spans="1:38" ht="15" thickBot="1" x14ac:dyDescent="0.4">
      <c r="A4" s="321"/>
      <c r="B4" s="321"/>
      <c r="C4" s="326"/>
      <c r="D4" s="327"/>
      <c r="E4" s="327"/>
      <c r="F4" s="327"/>
      <c r="G4" s="327"/>
      <c r="H4" s="327"/>
      <c r="I4" s="327"/>
      <c r="J4" s="327"/>
      <c r="K4" s="327"/>
      <c r="L4" s="327"/>
      <c r="M4" s="327"/>
      <c r="N4" s="329" t="s">
        <v>1182</v>
      </c>
      <c r="O4" s="329"/>
      <c r="P4" s="125">
        <v>43621</v>
      </c>
      <c r="U4" s="122"/>
      <c r="Y4" s="122"/>
      <c r="AC4" s="122"/>
      <c r="AG4" s="122"/>
      <c r="AK4" s="122"/>
    </row>
    <row r="5" spans="1:38" x14ac:dyDescent="0.35">
      <c r="A5" s="316" t="s">
        <v>1183</v>
      </c>
      <c r="B5" s="317"/>
      <c r="C5" s="317"/>
      <c r="D5" s="317"/>
      <c r="E5" s="317"/>
      <c r="F5" s="317"/>
      <c r="G5" s="317"/>
      <c r="H5" s="317"/>
      <c r="I5" s="317"/>
      <c r="J5" s="317"/>
      <c r="K5" s="317"/>
      <c r="L5" s="317"/>
      <c r="M5" s="317"/>
      <c r="N5" s="317"/>
      <c r="O5" s="317"/>
      <c r="P5" s="318"/>
      <c r="U5" s="122"/>
      <c r="Y5" s="122"/>
      <c r="AC5" s="122"/>
      <c r="AG5" s="122"/>
      <c r="AK5" s="122"/>
    </row>
    <row r="6" spans="1:38" x14ac:dyDescent="0.35">
      <c r="A6" s="330" t="s">
        <v>1184</v>
      </c>
      <c r="B6" s="331"/>
      <c r="C6" s="331"/>
      <c r="D6" s="331"/>
      <c r="E6" s="331"/>
      <c r="F6" s="331"/>
      <c r="G6" s="331"/>
      <c r="H6" s="331"/>
      <c r="I6" s="331"/>
      <c r="J6" s="331"/>
      <c r="K6" s="331"/>
      <c r="L6" s="331"/>
      <c r="M6" s="331"/>
      <c r="N6" s="331"/>
      <c r="O6" s="331"/>
      <c r="P6" s="332"/>
      <c r="U6" s="122"/>
      <c r="Y6" s="122"/>
      <c r="AC6" s="122"/>
      <c r="AG6" s="122"/>
      <c r="AK6" s="122"/>
    </row>
    <row r="7" spans="1:38" ht="15" thickBot="1" x14ac:dyDescent="0.4">
      <c r="A7" s="330" t="s">
        <v>1185</v>
      </c>
      <c r="B7" s="331"/>
      <c r="C7" s="331"/>
      <c r="D7" s="331"/>
      <c r="E7" s="331"/>
      <c r="F7" s="331"/>
      <c r="G7" s="331"/>
      <c r="H7" s="331"/>
      <c r="I7" s="331"/>
      <c r="J7" s="331"/>
      <c r="K7" s="331"/>
      <c r="L7" s="331"/>
      <c r="M7" s="331"/>
      <c r="N7" s="331"/>
      <c r="O7" s="331"/>
      <c r="P7" s="332"/>
      <c r="U7" s="122"/>
      <c r="Y7" s="122"/>
      <c r="AC7" s="122"/>
      <c r="AG7" s="122"/>
      <c r="AK7" s="122"/>
    </row>
    <row r="8" spans="1:38" ht="15" thickBot="1" x14ac:dyDescent="0.4">
      <c r="A8" s="333" t="s">
        <v>1186</v>
      </c>
      <c r="B8" s="334"/>
      <c r="C8" s="335"/>
      <c r="D8" s="335"/>
      <c r="E8" s="336"/>
      <c r="F8" s="337" t="s">
        <v>1187</v>
      </c>
      <c r="G8" s="338"/>
      <c r="H8" s="338"/>
      <c r="I8" s="338"/>
      <c r="J8" s="338"/>
      <c r="K8" s="338"/>
      <c r="L8" s="338"/>
      <c r="M8" s="338"/>
      <c r="N8" s="338"/>
      <c r="O8" s="338"/>
      <c r="P8" s="339"/>
      <c r="U8" s="122"/>
      <c r="Y8" s="122"/>
      <c r="AC8" s="122"/>
      <c r="AG8" s="122"/>
      <c r="AK8" s="122"/>
    </row>
    <row r="9" spans="1:38" x14ac:dyDescent="0.35">
      <c r="A9" s="340" t="s">
        <v>1188</v>
      </c>
      <c r="B9" s="341"/>
      <c r="C9" s="344" t="s">
        <v>1189</v>
      </c>
      <c r="D9" s="344" t="s">
        <v>1190</v>
      </c>
      <c r="E9" s="348" t="s">
        <v>1191</v>
      </c>
      <c r="F9" s="350" t="s">
        <v>1192</v>
      </c>
      <c r="G9" s="352" t="s">
        <v>1193</v>
      </c>
      <c r="H9" s="352"/>
      <c r="I9" s="314" t="s">
        <v>1194</v>
      </c>
      <c r="J9" s="314" t="s">
        <v>1195</v>
      </c>
      <c r="K9" s="314" t="s">
        <v>1196</v>
      </c>
      <c r="L9" s="314" t="s">
        <v>1197</v>
      </c>
      <c r="M9" s="314" t="s">
        <v>1198</v>
      </c>
      <c r="N9" s="314" t="s">
        <v>1199</v>
      </c>
      <c r="O9" s="314" t="s">
        <v>982</v>
      </c>
      <c r="P9" s="346" t="s">
        <v>1200</v>
      </c>
      <c r="Q9" s="119"/>
      <c r="R9" s="119"/>
      <c r="S9" s="119"/>
      <c r="T9" s="119"/>
      <c r="U9" s="126"/>
      <c r="V9" s="119"/>
      <c r="W9" s="119"/>
      <c r="X9" s="119"/>
      <c r="Y9" s="126"/>
      <c r="Z9" s="119"/>
      <c r="AA9" s="119"/>
      <c r="AB9" s="119"/>
      <c r="AC9" s="126"/>
      <c r="AD9" s="119"/>
      <c r="AE9" s="119"/>
      <c r="AF9" s="119"/>
      <c r="AG9" s="126"/>
      <c r="AH9" s="119"/>
      <c r="AI9" s="119"/>
      <c r="AJ9" s="119"/>
      <c r="AK9" s="126"/>
      <c r="AL9" s="119"/>
    </row>
    <row r="10" spans="1:38" ht="18" x14ac:dyDescent="0.35">
      <c r="A10" s="342"/>
      <c r="B10" s="343"/>
      <c r="C10" s="345"/>
      <c r="D10" s="345"/>
      <c r="E10" s="349"/>
      <c r="F10" s="351"/>
      <c r="G10" s="127" t="s">
        <v>1201</v>
      </c>
      <c r="H10" s="127" t="s">
        <v>1202</v>
      </c>
      <c r="I10" s="315"/>
      <c r="J10" s="315"/>
      <c r="K10" s="315"/>
      <c r="L10" s="315"/>
      <c r="M10" s="315"/>
      <c r="N10" s="315"/>
      <c r="O10" s="315"/>
      <c r="P10" s="347"/>
      <c r="Q10" s="128"/>
      <c r="R10" s="119"/>
      <c r="S10" s="119"/>
      <c r="T10" s="119"/>
      <c r="U10" s="126"/>
      <c r="V10" s="119"/>
      <c r="W10" s="119"/>
      <c r="X10" s="119"/>
      <c r="Y10" s="126"/>
      <c r="Z10" s="119"/>
      <c r="AA10" s="119"/>
      <c r="AB10" s="119"/>
      <c r="AC10" s="126"/>
      <c r="AD10" s="119"/>
      <c r="AE10" s="119"/>
      <c r="AF10" s="119"/>
      <c r="AG10" s="126"/>
      <c r="AH10" s="119"/>
      <c r="AI10" s="119"/>
      <c r="AJ10" s="119"/>
      <c r="AK10" s="126"/>
      <c r="AL10" s="119"/>
    </row>
    <row r="11" spans="1:38" ht="58" thickBot="1" x14ac:dyDescent="0.4">
      <c r="A11" s="129" t="s">
        <v>1203</v>
      </c>
      <c r="B11" s="130" t="s">
        <v>1204</v>
      </c>
      <c r="C11" s="131" t="s">
        <v>1205</v>
      </c>
      <c r="D11" s="131" t="s">
        <v>1206</v>
      </c>
      <c r="E11" s="132" t="s">
        <v>1207</v>
      </c>
      <c r="F11" s="133" t="s">
        <v>1208</v>
      </c>
      <c r="G11" s="134" t="s">
        <v>1209</v>
      </c>
      <c r="H11" s="134" t="s">
        <v>1210</v>
      </c>
      <c r="I11" s="134" t="s">
        <v>1211</v>
      </c>
      <c r="J11" s="134" t="s">
        <v>1212</v>
      </c>
      <c r="K11" s="134" t="s">
        <v>1213</v>
      </c>
      <c r="L11" s="134" t="s">
        <v>1214</v>
      </c>
      <c r="M11" s="135" t="s">
        <v>1215</v>
      </c>
      <c r="N11" s="136" t="s">
        <v>1216</v>
      </c>
      <c r="O11" s="134" t="s">
        <v>1205</v>
      </c>
      <c r="P11" s="137" t="s">
        <v>1205</v>
      </c>
      <c r="Q11" s="138" t="s">
        <v>1217</v>
      </c>
      <c r="R11" s="138" t="s">
        <v>1218</v>
      </c>
      <c r="S11" s="138" t="s">
        <v>987</v>
      </c>
      <c r="T11" s="138" t="s">
        <v>1219</v>
      </c>
      <c r="U11" s="138" t="s">
        <v>1220</v>
      </c>
      <c r="V11" s="138" t="s">
        <v>990</v>
      </c>
      <c r="W11" s="138" t="s">
        <v>991</v>
      </c>
      <c r="X11" s="138" t="s">
        <v>1221</v>
      </c>
      <c r="Y11" s="138" t="s">
        <v>1220</v>
      </c>
      <c r="Z11" s="138" t="s">
        <v>993</v>
      </c>
      <c r="AA11" s="138" t="s">
        <v>994</v>
      </c>
      <c r="AB11" s="138" t="s">
        <v>1222</v>
      </c>
      <c r="AC11" s="138" t="s">
        <v>1220</v>
      </c>
      <c r="AD11" s="138" t="s">
        <v>996</v>
      </c>
      <c r="AE11" s="138" t="s">
        <v>1177</v>
      </c>
      <c r="AF11" s="138" t="s">
        <v>1298</v>
      </c>
      <c r="AG11" s="138" t="s">
        <v>1220</v>
      </c>
      <c r="AH11" s="138" t="s">
        <v>1299</v>
      </c>
      <c r="AI11" s="139" t="s">
        <v>1389</v>
      </c>
      <c r="AJ11" s="140" t="s">
        <v>1445</v>
      </c>
      <c r="AK11" s="140" t="s">
        <v>1220</v>
      </c>
      <c r="AL11" s="140" t="s">
        <v>1446</v>
      </c>
    </row>
    <row r="12" spans="1:38" s="121" customFormat="1" ht="172.5" x14ac:dyDescent="0.25">
      <c r="A12" s="141" t="s">
        <v>1223</v>
      </c>
      <c r="B12" s="142" t="s">
        <v>1224</v>
      </c>
      <c r="C12" s="143">
        <v>43945</v>
      </c>
      <c r="D12" s="144">
        <v>1</v>
      </c>
      <c r="E12" s="145" t="s">
        <v>1225</v>
      </c>
      <c r="F12" s="146" t="s">
        <v>1226</v>
      </c>
      <c r="G12" s="145" t="s">
        <v>1227</v>
      </c>
      <c r="H12" s="147" t="s">
        <v>1228</v>
      </c>
      <c r="I12" s="147" t="s">
        <v>1229</v>
      </c>
      <c r="J12" s="147" t="s">
        <v>1230</v>
      </c>
      <c r="K12" s="147" t="s">
        <v>361</v>
      </c>
      <c r="L12" s="147" t="s">
        <v>1231</v>
      </c>
      <c r="M12" s="147" t="s">
        <v>1232</v>
      </c>
      <c r="N12" s="147" t="s">
        <v>1233</v>
      </c>
      <c r="O12" s="148">
        <v>43983</v>
      </c>
      <c r="P12" s="149" t="s">
        <v>1234</v>
      </c>
      <c r="Q12" s="150" t="s">
        <v>1235</v>
      </c>
      <c r="R12" s="151" t="s">
        <v>1236</v>
      </c>
      <c r="S12" s="150" t="s">
        <v>1237</v>
      </c>
      <c r="T12" s="150" t="s">
        <v>1238</v>
      </c>
      <c r="U12" s="152" t="s">
        <v>98</v>
      </c>
      <c r="V12" s="153" t="s">
        <v>36</v>
      </c>
      <c r="W12" s="154" t="s">
        <v>1239</v>
      </c>
      <c r="X12" s="155" t="s">
        <v>1240</v>
      </c>
      <c r="Y12" s="152" t="s">
        <v>98</v>
      </c>
      <c r="Z12" s="153" t="s">
        <v>157</v>
      </c>
      <c r="AA12" s="154" t="s">
        <v>1241</v>
      </c>
      <c r="AB12" s="156" t="s">
        <v>1242</v>
      </c>
      <c r="AC12" s="152" t="s">
        <v>98</v>
      </c>
      <c r="AD12" s="153" t="s">
        <v>157</v>
      </c>
      <c r="AE12" s="154"/>
      <c r="AF12" s="156"/>
      <c r="AG12" s="152" t="s">
        <v>98</v>
      </c>
      <c r="AH12" s="180"/>
      <c r="AI12" s="293" t="s">
        <v>1540</v>
      </c>
      <c r="AJ12" s="293" t="s">
        <v>1551</v>
      </c>
      <c r="AK12" s="152" t="s">
        <v>98</v>
      </c>
      <c r="AL12" s="153" t="s">
        <v>157</v>
      </c>
    </row>
    <row r="13" spans="1:38" s="121" customFormat="1" ht="172.5" x14ac:dyDescent="0.25">
      <c r="A13" s="141" t="s">
        <v>1223</v>
      </c>
      <c r="B13" s="142" t="s">
        <v>1224</v>
      </c>
      <c r="C13" s="143">
        <v>43945</v>
      </c>
      <c r="D13" s="144">
        <v>1</v>
      </c>
      <c r="E13" s="145" t="s">
        <v>1225</v>
      </c>
      <c r="F13" s="146" t="s">
        <v>1243</v>
      </c>
      <c r="G13" s="145" t="s">
        <v>1244</v>
      </c>
      <c r="H13" s="147" t="s">
        <v>1245</v>
      </c>
      <c r="I13" s="147" t="s">
        <v>1229</v>
      </c>
      <c r="J13" s="157" t="s">
        <v>1246</v>
      </c>
      <c r="K13" s="147" t="s">
        <v>1247</v>
      </c>
      <c r="L13" s="147" t="s">
        <v>1231</v>
      </c>
      <c r="M13" s="147" t="s">
        <v>1248</v>
      </c>
      <c r="N13" s="147" t="s">
        <v>1249</v>
      </c>
      <c r="O13" s="148">
        <v>43983</v>
      </c>
      <c r="P13" s="149" t="s">
        <v>1234</v>
      </c>
      <c r="Q13" s="150" t="s">
        <v>1235</v>
      </c>
      <c r="R13" s="151" t="s">
        <v>1236</v>
      </c>
      <c r="S13" s="150" t="s">
        <v>1250</v>
      </c>
      <c r="T13" s="150" t="s">
        <v>1251</v>
      </c>
      <c r="U13" s="152" t="s">
        <v>98</v>
      </c>
      <c r="V13" s="153" t="s">
        <v>36</v>
      </c>
      <c r="W13" s="154" t="s">
        <v>1252</v>
      </c>
      <c r="X13" s="155" t="s">
        <v>1253</v>
      </c>
      <c r="Y13" s="152" t="s">
        <v>98</v>
      </c>
      <c r="Z13" s="153" t="s">
        <v>157</v>
      </c>
      <c r="AA13" s="154" t="s">
        <v>1254</v>
      </c>
      <c r="AB13" s="154" t="s">
        <v>1255</v>
      </c>
      <c r="AC13" s="152" t="s">
        <v>98</v>
      </c>
      <c r="AD13" s="153" t="s">
        <v>157</v>
      </c>
      <c r="AE13" s="154"/>
      <c r="AF13" s="154"/>
      <c r="AG13" s="152" t="s">
        <v>98</v>
      </c>
      <c r="AH13" s="180"/>
      <c r="AI13" s="293" t="s">
        <v>1541</v>
      </c>
      <c r="AJ13" s="293" t="s">
        <v>1552</v>
      </c>
      <c r="AK13" s="152" t="s">
        <v>98</v>
      </c>
      <c r="AL13" s="153" t="s">
        <v>157</v>
      </c>
    </row>
    <row r="14" spans="1:38" s="121" customFormat="1" ht="195.5" x14ac:dyDescent="0.25">
      <c r="A14" s="141" t="s">
        <v>1223</v>
      </c>
      <c r="B14" s="142" t="s">
        <v>1256</v>
      </c>
      <c r="C14" s="158">
        <v>43945</v>
      </c>
      <c r="D14" s="159">
        <v>2</v>
      </c>
      <c r="E14" s="145" t="s">
        <v>1257</v>
      </c>
      <c r="F14" s="160" t="s">
        <v>1258</v>
      </c>
      <c r="G14" s="145" t="s">
        <v>1259</v>
      </c>
      <c r="H14" s="161" t="s">
        <v>1260</v>
      </c>
      <c r="I14" s="161" t="s">
        <v>1261</v>
      </c>
      <c r="J14" s="157" t="s">
        <v>1262</v>
      </c>
      <c r="K14" s="161" t="s">
        <v>361</v>
      </c>
      <c r="L14" s="147" t="s">
        <v>1231</v>
      </c>
      <c r="M14" s="161" t="s">
        <v>1263</v>
      </c>
      <c r="N14" s="161" t="s">
        <v>1264</v>
      </c>
      <c r="O14" s="162">
        <v>43983</v>
      </c>
      <c r="P14" s="149">
        <v>44348</v>
      </c>
      <c r="Q14" s="150" t="s">
        <v>1265</v>
      </c>
      <c r="R14" s="150" t="s">
        <v>1266</v>
      </c>
      <c r="S14" s="150" t="s">
        <v>1267</v>
      </c>
      <c r="T14" s="150" t="s">
        <v>1268</v>
      </c>
      <c r="U14" s="152" t="s">
        <v>60</v>
      </c>
      <c r="V14" s="163" t="s">
        <v>41</v>
      </c>
      <c r="W14" s="152" t="s">
        <v>1013</v>
      </c>
      <c r="X14" s="152" t="s">
        <v>1013</v>
      </c>
      <c r="Y14" s="152"/>
      <c r="Z14" s="163" t="s">
        <v>41</v>
      </c>
      <c r="AA14" s="152" t="s">
        <v>1013</v>
      </c>
      <c r="AB14" s="152" t="s">
        <v>1013</v>
      </c>
      <c r="AC14" s="152"/>
      <c r="AD14" s="163" t="s">
        <v>41</v>
      </c>
      <c r="AE14" s="152"/>
      <c r="AF14" s="152" t="s">
        <v>1013</v>
      </c>
      <c r="AG14" s="152"/>
      <c r="AH14" s="163" t="s">
        <v>41</v>
      </c>
      <c r="AI14" s="152"/>
      <c r="AJ14" s="152" t="s">
        <v>1013</v>
      </c>
      <c r="AK14" s="152"/>
      <c r="AL14" s="163" t="s">
        <v>41</v>
      </c>
    </row>
    <row r="15" spans="1:38" s="121" customFormat="1" ht="409.5" x14ac:dyDescent="0.25">
      <c r="A15" s="165" t="s">
        <v>1223</v>
      </c>
      <c r="B15" s="166" t="s">
        <v>1256</v>
      </c>
      <c r="C15" s="167">
        <v>43945</v>
      </c>
      <c r="D15" s="168">
        <v>3</v>
      </c>
      <c r="E15" s="145" t="s">
        <v>1269</v>
      </c>
      <c r="F15" s="169" t="s">
        <v>1270</v>
      </c>
      <c r="G15" s="145" t="s">
        <v>1271</v>
      </c>
      <c r="H15" s="164" t="s">
        <v>1272</v>
      </c>
      <c r="I15" s="164" t="s">
        <v>1229</v>
      </c>
      <c r="J15" s="170" t="s">
        <v>1273</v>
      </c>
      <c r="K15" s="170" t="s">
        <v>1274</v>
      </c>
      <c r="L15" s="171" t="s">
        <v>1275</v>
      </c>
      <c r="M15" s="170" t="s">
        <v>1276</v>
      </c>
      <c r="N15" s="164" t="s">
        <v>1277</v>
      </c>
      <c r="O15" s="172">
        <v>43983</v>
      </c>
      <c r="P15" s="173">
        <v>44348</v>
      </c>
      <c r="Q15" s="150" t="s">
        <v>1278</v>
      </c>
      <c r="R15" s="150" t="s">
        <v>1279</v>
      </c>
      <c r="S15" s="174" t="s">
        <v>1280</v>
      </c>
      <c r="T15" s="174" t="s">
        <v>1300</v>
      </c>
      <c r="U15" s="152" t="s">
        <v>98</v>
      </c>
      <c r="V15" s="153" t="s">
        <v>36</v>
      </c>
      <c r="W15" s="175" t="s">
        <v>1281</v>
      </c>
      <c r="X15" s="154" t="s">
        <v>1282</v>
      </c>
      <c r="Y15" s="152" t="s">
        <v>98</v>
      </c>
      <c r="Z15" s="163" t="s">
        <v>41</v>
      </c>
      <c r="AA15" s="152" t="s">
        <v>1006</v>
      </c>
      <c r="AB15" s="152" t="s">
        <v>1006</v>
      </c>
      <c r="AC15" s="152"/>
      <c r="AD15" s="163" t="s">
        <v>41</v>
      </c>
      <c r="AE15" s="152"/>
      <c r="AF15" s="152" t="s">
        <v>1006</v>
      </c>
      <c r="AG15" s="152"/>
      <c r="AH15" s="163" t="s">
        <v>41</v>
      </c>
      <c r="AI15" s="152"/>
      <c r="AJ15" s="152" t="s">
        <v>1006</v>
      </c>
      <c r="AK15" s="152"/>
      <c r="AL15" s="163" t="s">
        <v>41</v>
      </c>
    </row>
    <row r="16" spans="1:38" s="121" customFormat="1" ht="172.5" x14ac:dyDescent="0.25">
      <c r="A16" s="141" t="s">
        <v>1223</v>
      </c>
      <c r="B16" s="142" t="s">
        <v>1256</v>
      </c>
      <c r="C16" s="158">
        <v>43945</v>
      </c>
      <c r="D16" s="159">
        <v>4</v>
      </c>
      <c r="E16" s="145" t="s">
        <v>1283</v>
      </c>
      <c r="F16" s="157" t="s">
        <v>1284</v>
      </c>
      <c r="G16" s="145" t="s">
        <v>1285</v>
      </c>
      <c r="H16" s="164" t="s">
        <v>1286</v>
      </c>
      <c r="I16" s="176" t="s">
        <v>1261</v>
      </c>
      <c r="J16" s="157" t="s">
        <v>1287</v>
      </c>
      <c r="K16" s="164" t="s">
        <v>977</v>
      </c>
      <c r="L16" s="164" t="s">
        <v>1231</v>
      </c>
      <c r="M16" s="164" t="s">
        <v>1288</v>
      </c>
      <c r="N16" s="164" t="s">
        <v>1289</v>
      </c>
      <c r="O16" s="172">
        <v>43983</v>
      </c>
      <c r="P16" s="173">
        <v>44348</v>
      </c>
      <c r="Q16" s="150" t="s">
        <v>1290</v>
      </c>
      <c r="R16" s="151" t="s">
        <v>1291</v>
      </c>
      <c r="S16" s="150" t="s">
        <v>1292</v>
      </c>
      <c r="T16" s="150" t="s">
        <v>1293</v>
      </c>
      <c r="U16" s="152" t="s">
        <v>60</v>
      </c>
      <c r="V16" s="153" t="s">
        <v>36</v>
      </c>
      <c r="W16" s="177" t="s">
        <v>1294</v>
      </c>
      <c r="X16" s="178" t="s">
        <v>1295</v>
      </c>
      <c r="Y16" s="152" t="s">
        <v>61</v>
      </c>
      <c r="Z16" s="181" t="s">
        <v>1143</v>
      </c>
      <c r="AA16" s="177" t="s">
        <v>1296</v>
      </c>
      <c r="AB16" s="179" t="s">
        <v>1297</v>
      </c>
      <c r="AC16" s="152" t="s">
        <v>60</v>
      </c>
      <c r="AD16" s="182" t="s">
        <v>63</v>
      </c>
      <c r="AE16" s="177" t="s">
        <v>1312</v>
      </c>
      <c r="AF16" s="179" t="s">
        <v>1391</v>
      </c>
      <c r="AG16" s="152" t="s">
        <v>1390</v>
      </c>
      <c r="AH16" s="163" t="s">
        <v>41</v>
      </c>
      <c r="AI16" s="177"/>
      <c r="AJ16" s="179"/>
      <c r="AK16" s="152"/>
      <c r="AL16" s="163" t="s">
        <v>41</v>
      </c>
    </row>
  </sheetData>
  <mergeCells count="24">
    <mergeCell ref="O9:O10"/>
    <mergeCell ref="K9:K10"/>
    <mergeCell ref="L9:L10"/>
    <mergeCell ref="J9:J10"/>
    <mergeCell ref="D9:D10"/>
    <mergeCell ref="E9:E10"/>
    <mergeCell ref="F9:F10"/>
    <mergeCell ref="G9:H9"/>
    <mergeCell ref="M9:M10"/>
    <mergeCell ref="N9:N10"/>
    <mergeCell ref="A5:P5"/>
    <mergeCell ref="A2:B4"/>
    <mergeCell ref="C2:M4"/>
    <mergeCell ref="N2:O2"/>
    <mergeCell ref="N3:O3"/>
    <mergeCell ref="N4:O4"/>
    <mergeCell ref="A6:P6"/>
    <mergeCell ref="A7:P7"/>
    <mergeCell ref="A8:E8"/>
    <mergeCell ref="F8:P8"/>
    <mergeCell ref="A9:B10"/>
    <mergeCell ref="C9:C10"/>
    <mergeCell ref="P9:P10"/>
    <mergeCell ref="I9:I10"/>
  </mergeCells>
  <dataValidations count="2">
    <dataValidation type="date" operator="greaterThan" allowBlank="1" showInputMessage="1" showErrorMessage="1" sqref="C12:C16" xr:uid="{00000000-0002-0000-0300-000000000000}">
      <formula1>36892</formula1>
    </dataValidation>
    <dataValidation type="date" operator="greaterThan" allowBlank="1" showInputMessage="1" showErrorMessage="1" error="Fecha debe ser posterior a la del hallazgo (Columna E)" sqref="O12:O13" xr:uid="{00000000-0002-0000-0300-000001000000}">
      <formula1>C12</formula1>
    </dataValidation>
  </dataValidations>
  <hyperlinks>
    <hyperlink ref="X16" r:id="rId1" display="https://web.microsoftstream.com/video/ab10d554-73e6-4f01-a9d6-985adaf0cfcc"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2D83D-4B2F-8A44-AC5D-37300FEBFA3D}">
  <dimension ref="A1:XEI13"/>
  <sheetViews>
    <sheetView zoomScale="70" zoomScaleNormal="70" workbookViewId="0">
      <pane ySplit="1" topLeftCell="A2" activePane="bottomLeft" state="frozen"/>
      <selection pane="bottomLeft" activeCell="A2" sqref="A2"/>
    </sheetView>
  </sheetViews>
  <sheetFormatPr baseColWidth="10" defaultRowHeight="14.5" x14ac:dyDescent="0.35"/>
  <cols>
    <col min="3" max="3" width="6.81640625" customWidth="1"/>
    <col min="4" max="4" width="8.36328125" customWidth="1"/>
    <col min="5" max="5" width="34.81640625" customWidth="1"/>
    <col min="6" max="6" width="7.81640625" customWidth="1"/>
    <col min="7" max="7" width="30.453125" customWidth="1"/>
    <col min="8" max="8" width="15.36328125" customWidth="1"/>
    <col min="11" max="11" width="18" customWidth="1"/>
    <col min="12" max="12" width="12.453125" customWidth="1"/>
    <col min="13" max="13" width="71" customWidth="1"/>
    <col min="15" max="15" width="22.1796875" customWidth="1"/>
  </cols>
  <sheetData>
    <row r="1" spans="1:16363" ht="39" x14ac:dyDescent="0.35">
      <c r="A1" s="9" t="s">
        <v>0</v>
      </c>
      <c r="B1" s="9" t="s">
        <v>1</v>
      </c>
      <c r="C1" s="9" t="s">
        <v>2</v>
      </c>
      <c r="D1" s="9" t="s">
        <v>4</v>
      </c>
      <c r="E1" s="9" t="s">
        <v>5</v>
      </c>
      <c r="F1" s="9" t="s">
        <v>7</v>
      </c>
      <c r="G1" s="9" t="s">
        <v>8</v>
      </c>
      <c r="H1" s="9" t="s">
        <v>9</v>
      </c>
      <c r="I1" s="10" t="s">
        <v>10</v>
      </c>
      <c r="J1" s="10" t="s">
        <v>11</v>
      </c>
      <c r="K1" s="9" t="s">
        <v>12</v>
      </c>
      <c r="L1" s="17" t="s">
        <v>13</v>
      </c>
      <c r="M1" s="17" t="s">
        <v>1636</v>
      </c>
      <c r="N1" s="17" t="s">
        <v>14</v>
      </c>
      <c r="O1" s="302" t="s">
        <v>1634</v>
      </c>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row>
    <row r="2" spans="1:16363" ht="87.5" x14ac:dyDescent="0.35">
      <c r="A2" s="11">
        <v>265</v>
      </c>
      <c r="B2" s="192">
        <v>2020</v>
      </c>
      <c r="C2" s="191">
        <v>222</v>
      </c>
      <c r="D2" s="191" t="s">
        <v>54</v>
      </c>
      <c r="E2" s="205" t="s">
        <v>55</v>
      </c>
      <c r="F2" s="191">
        <v>1</v>
      </c>
      <c r="G2" s="205" t="s">
        <v>56</v>
      </c>
      <c r="H2" s="205" t="s">
        <v>57</v>
      </c>
      <c r="I2" s="303">
        <v>44044</v>
      </c>
      <c r="J2" s="303">
        <v>44377</v>
      </c>
      <c r="K2" s="205" t="s">
        <v>58</v>
      </c>
      <c r="L2" s="273">
        <v>1</v>
      </c>
      <c r="M2" s="205" t="s">
        <v>59</v>
      </c>
      <c r="N2" s="273">
        <v>100</v>
      </c>
      <c r="O2" s="307" t="s">
        <v>1635</v>
      </c>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row>
    <row r="3" spans="1:16363" ht="100" x14ac:dyDescent="0.35">
      <c r="A3" s="11">
        <v>265</v>
      </c>
      <c r="B3" s="192">
        <v>2020</v>
      </c>
      <c r="C3" s="191">
        <v>222</v>
      </c>
      <c r="D3" s="191" t="s">
        <v>64</v>
      </c>
      <c r="E3" s="205" t="s">
        <v>65</v>
      </c>
      <c r="F3" s="191">
        <v>1</v>
      </c>
      <c r="G3" s="205" t="s">
        <v>66</v>
      </c>
      <c r="H3" s="205" t="s">
        <v>67</v>
      </c>
      <c r="I3" s="303">
        <v>44014</v>
      </c>
      <c r="J3" s="303">
        <v>44378</v>
      </c>
      <c r="K3" s="205" t="s">
        <v>68</v>
      </c>
      <c r="L3" s="273">
        <v>1</v>
      </c>
      <c r="M3" s="205" t="s">
        <v>69</v>
      </c>
      <c r="N3" s="273">
        <v>100</v>
      </c>
      <c r="O3" s="307" t="s">
        <v>1635</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row>
    <row r="4" spans="1:16363" ht="200" x14ac:dyDescent="0.35">
      <c r="A4" s="11">
        <v>265</v>
      </c>
      <c r="B4" s="192">
        <v>2020</v>
      </c>
      <c r="C4" s="191">
        <v>222</v>
      </c>
      <c r="D4" s="191" t="s">
        <v>64</v>
      </c>
      <c r="E4" s="205" t="s">
        <v>65</v>
      </c>
      <c r="F4" s="191">
        <v>2</v>
      </c>
      <c r="G4" s="205" t="s">
        <v>45</v>
      </c>
      <c r="H4" s="205" t="s">
        <v>46</v>
      </c>
      <c r="I4" s="303">
        <v>44014</v>
      </c>
      <c r="J4" s="303">
        <v>44378</v>
      </c>
      <c r="K4" s="205" t="s">
        <v>71</v>
      </c>
      <c r="L4" s="273">
        <v>1</v>
      </c>
      <c r="M4" s="205" t="s">
        <v>72</v>
      </c>
      <c r="N4" s="273">
        <v>100</v>
      </c>
      <c r="O4" s="307" t="s">
        <v>1635</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row>
    <row r="5" spans="1:16363" ht="175" x14ac:dyDescent="0.35">
      <c r="A5" s="11">
        <v>265</v>
      </c>
      <c r="B5" s="192">
        <v>2020</v>
      </c>
      <c r="C5" s="191">
        <v>222</v>
      </c>
      <c r="D5" s="191" t="s">
        <v>85</v>
      </c>
      <c r="E5" s="205" t="s">
        <v>86</v>
      </c>
      <c r="F5" s="191">
        <v>1</v>
      </c>
      <c r="G5" s="205" t="s">
        <v>30</v>
      </c>
      <c r="H5" s="205" t="s">
        <v>31</v>
      </c>
      <c r="I5" s="303">
        <v>44014</v>
      </c>
      <c r="J5" s="303">
        <v>44378</v>
      </c>
      <c r="K5" s="205" t="s">
        <v>32</v>
      </c>
      <c r="L5" s="273">
        <v>1</v>
      </c>
      <c r="M5" s="205" t="s">
        <v>33</v>
      </c>
      <c r="N5" s="273">
        <v>100</v>
      </c>
      <c r="O5" s="307" t="s">
        <v>1635</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row>
    <row r="6" spans="1:16363" ht="75" x14ac:dyDescent="0.35">
      <c r="A6" s="11">
        <v>265</v>
      </c>
      <c r="B6" s="192">
        <v>2020</v>
      </c>
      <c r="C6" s="191">
        <v>222</v>
      </c>
      <c r="D6" s="191" t="s">
        <v>85</v>
      </c>
      <c r="E6" s="205" t="s">
        <v>87</v>
      </c>
      <c r="F6" s="191">
        <v>2</v>
      </c>
      <c r="G6" s="205" t="s">
        <v>88</v>
      </c>
      <c r="H6" s="205" t="s">
        <v>89</v>
      </c>
      <c r="I6" s="303">
        <v>44014</v>
      </c>
      <c r="J6" s="303">
        <v>44316</v>
      </c>
      <c r="K6" s="205" t="s">
        <v>90</v>
      </c>
      <c r="L6" s="273">
        <v>1</v>
      </c>
      <c r="M6" s="205" t="s">
        <v>91</v>
      </c>
      <c r="N6" s="273">
        <v>100</v>
      </c>
      <c r="O6" s="307" t="s">
        <v>1635</v>
      </c>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row>
    <row r="7" spans="1:16363" ht="112.5" x14ac:dyDescent="0.35">
      <c r="A7" s="11">
        <v>265</v>
      </c>
      <c r="B7" s="192">
        <v>2020</v>
      </c>
      <c r="C7" s="191">
        <v>222</v>
      </c>
      <c r="D7" s="191" t="s">
        <v>92</v>
      </c>
      <c r="E7" s="205" t="s">
        <v>93</v>
      </c>
      <c r="F7" s="191">
        <v>1</v>
      </c>
      <c r="G7" s="205" t="s">
        <v>94</v>
      </c>
      <c r="H7" s="205" t="s">
        <v>95</v>
      </c>
      <c r="I7" s="303">
        <v>44014</v>
      </c>
      <c r="J7" s="303">
        <v>44378</v>
      </c>
      <c r="K7" s="205" t="s">
        <v>96</v>
      </c>
      <c r="L7" s="273">
        <v>1</v>
      </c>
      <c r="M7" s="205" t="s">
        <v>97</v>
      </c>
      <c r="N7" s="273">
        <v>100</v>
      </c>
      <c r="O7" s="307" t="s">
        <v>1635</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row>
    <row r="8" spans="1:16363" ht="112.5" x14ac:dyDescent="0.35">
      <c r="A8" s="11">
        <v>265</v>
      </c>
      <c r="B8" s="192">
        <v>2020</v>
      </c>
      <c r="C8" s="191">
        <v>222</v>
      </c>
      <c r="D8" s="191" t="s">
        <v>101</v>
      </c>
      <c r="E8" s="205" t="s">
        <v>102</v>
      </c>
      <c r="F8" s="191">
        <v>1</v>
      </c>
      <c r="G8" s="205" t="s">
        <v>94</v>
      </c>
      <c r="H8" s="205" t="s">
        <v>95</v>
      </c>
      <c r="I8" s="303">
        <v>44014</v>
      </c>
      <c r="J8" s="303">
        <v>44378</v>
      </c>
      <c r="K8" s="205" t="s">
        <v>96</v>
      </c>
      <c r="L8" s="273">
        <v>1</v>
      </c>
      <c r="M8" s="205" t="s">
        <v>97</v>
      </c>
      <c r="N8" s="273">
        <v>100</v>
      </c>
      <c r="O8" s="307" t="s">
        <v>1635</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row>
    <row r="9" spans="1:16363" ht="137.5" x14ac:dyDescent="0.35">
      <c r="A9" s="11">
        <v>265</v>
      </c>
      <c r="B9" s="192">
        <v>2020</v>
      </c>
      <c r="C9" s="191">
        <v>222</v>
      </c>
      <c r="D9" s="191" t="s">
        <v>103</v>
      </c>
      <c r="E9" s="205" t="s">
        <v>104</v>
      </c>
      <c r="F9" s="191">
        <v>1</v>
      </c>
      <c r="G9" s="205" t="s">
        <v>105</v>
      </c>
      <c r="H9" s="205" t="s">
        <v>106</v>
      </c>
      <c r="I9" s="303">
        <v>44014</v>
      </c>
      <c r="J9" s="303">
        <v>44377</v>
      </c>
      <c r="K9" s="205" t="s">
        <v>107</v>
      </c>
      <c r="L9" s="273">
        <v>1</v>
      </c>
      <c r="M9" s="205" t="s">
        <v>108</v>
      </c>
      <c r="N9" s="273">
        <v>100</v>
      </c>
      <c r="O9" s="307" t="s">
        <v>1635</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row>
    <row r="10" spans="1:16363" ht="100" x14ac:dyDescent="0.35">
      <c r="A10" s="11">
        <v>265</v>
      </c>
      <c r="B10" s="192">
        <v>2020</v>
      </c>
      <c r="C10" s="191">
        <v>222</v>
      </c>
      <c r="D10" s="191" t="s">
        <v>113</v>
      </c>
      <c r="E10" s="205" t="s">
        <v>114</v>
      </c>
      <c r="F10" s="191">
        <v>1</v>
      </c>
      <c r="G10" s="205" t="s">
        <v>115</v>
      </c>
      <c r="H10" s="205" t="s">
        <v>116</v>
      </c>
      <c r="I10" s="303">
        <v>44014</v>
      </c>
      <c r="J10" s="303">
        <v>44377</v>
      </c>
      <c r="K10" s="205" t="s">
        <v>107</v>
      </c>
      <c r="L10" s="273">
        <v>1</v>
      </c>
      <c r="M10" s="205" t="s">
        <v>117</v>
      </c>
      <c r="N10" s="273">
        <v>100</v>
      </c>
      <c r="O10" s="307" t="s">
        <v>1635</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row>
    <row r="11" spans="1:16363" ht="100" x14ac:dyDescent="0.35">
      <c r="A11" s="11">
        <v>265</v>
      </c>
      <c r="B11" s="192">
        <v>2020</v>
      </c>
      <c r="C11" s="191">
        <v>222</v>
      </c>
      <c r="D11" s="191" t="s">
        <v>118</v>
      </c>
      <c r="E11" s="205" t="s">
        <v>119</v>
      </c>
      <c r="F11" s="191">
        <v>1</v>
      </c>
      <c r="G11" s="205" t="s">
        <v>115</v>
      </c>
      <c r="H11" s="205" t="s">
        <v>116</v>
      </c>
      <c r="I11" s="303">
        <v>44014</v>
      </c>
      <c r="J11" s="303">
        <v>44377</v>
      </c>
      <c r="K11" s="205" t="s">
        <v>107</v>
      </c>
      <c r="L11" s="273">
        <v>1</v>
      </c>
      <c r="M11" s="205" t="s">
        <v>117</v>
      </c>
      <c r="N11" s="273">
        <v>100</v>
      </c>
      <c r="O11" s="307" t="s">
        <v>1635</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row>
    <row r="12" spans="1:16363" ht="75" x14ac:dyDescent="0.35">
      <c r="A12" s="11">
        <v>265</v>
      </c>
      <c r="B12" s="192">
        <v>2020</v>
      </c>
      <c r="C12" s="191">
        <v>229</v>
      </c>
      <c r="D12" s="191" t="s">
        <v>414</v>
      </c>
      <c r="E12" s="205" t="s">
        <v>415</v>
      </c>
      <c r="F12" s="191">
        <v>1</v>
      </c>
      <c r="G12" s="205" t="s">
        <v>416</v>
      </c>
      <c r="H12" s="205" t="s">
        <v>417</v>
      </c>
      <c r="I12" s="303">
        <v>44105</v>
      </c>
      <c r="J12" s="303">
        <v>44469</v>
      </c>
      <c r="K12" s="205" t="s">
        <v>418</v>
      </c>
      <c r="L12" s="273">
        <v>1</v>
      </c>
      <c r="M12" s="205" t="s">
        <v>419</v>
      </c>
      <c r="N12" s="273">
        <v>100</v>
      </c>
      <c r="O12" s="308" t="s">
        <v>1635</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row>
    <row r="13" spans="1:16363" ht="187.5" x14ac:dyDescent="0.35">
      <c r="A13" s="11">
        <v>265</v>
      </c>
      <c r="B13" s="192">
        <v>2020</v>
      </c>
      <c r="C13" s="191">
        <v>229</v>
      </c>
      <c r="D13" s="191" t="s">
        <v>420</v>
      </c>
      <c r="E13" s="205" t="s">
        <v>421</v>
      </c>
      <c r="F13" s="191">
        <v>1</v>
      </c>
      <c r="G13" s="205" t="s">
        <v>422</v>
      </c>
      <c r="H13" s="205" t="s">
        <v>423</v>
      </c>
      <c r="I13" s="303">
        <v>44105</v>
      </c>
      <c r="J13" s="303">
        <v>44469</v>
      </c>
      <c r="K13" s="205" t="s">
        <v>424</v>
      </c>
      <c r="L13" s="304">
        <v>1</v>
      </c>
      <c r="M13" s="305" t="s">
        <v>1307</v>
      </c>
      <c r="N13" s="306">
        <v>100</v>
      </c>
      <c r="O13" s="307" t="s">
        <v>1635</v>
      </c>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 CB 31.12.2021</vt:lpstr>
      <vt:lpstr>SEG CGR 31.12.2021</vt:lpstr>
      <vt:lpstr>SEG DNP 31.12.2021</vt:lpstr>
      <vt:lpstr>SEG VD 31.12.2021</vt:lpstr>
      <vt:lpstr>CERRADAS 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Esmeralda Vanegas Laverde</dc:creator>
  <cp:lastModifiedBy>Sandra Esmeralda Vanegas Laverde</cp:lastModifiedBy>
  <dcterms:created xsi:type="dcterms:W3CDTF">2021-11-29T17:15:35Z</dcterms:created>
  <dcterms:modified xsi:type="dcterms:W3CDTF">2022-01-25T21:38:10Z</dcterms:modified>
</cp:coreProperties>
</file>