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jimenezu\Downloads\"/>
    </mc:Choice>
  </mc:AlternateContent>
  <xr:revisionPtr revIDLastSave="0" documentId="13_ncr:1_{8F764166-E782-497E-9D66-6A61B6CD6FA3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Ingresos" sheetId="7" r:id="rId1"/>
    <sheet name="Gastos" sheetId="1" r:id="rId2"/>
    <sheet name="Vig_Futuras 2022-2024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Gastos!#REF!</definedName>
    <definedName name="_xlnm._FilterDatabase" localSheetId="3" hidden="1">Gastos_P!$A$9:$O$203</definedName>
    <definedName name="_xlnm._FilterDatabase" localSheetId="0" hidden="1">Ingresos!$A$9:$J$55</definedName>
    <definedName name="_xlnm._FilterDatabase" localSheetId="2" hidden="1">'Vig_Futuras 2022-2024'!$A$9:$AA$41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Gastos!$A$1:$N$212</definedName>
    <definedName name="_xlnm.Print_Area" localSheetId="3">Gastos_P!$A$1:$P$233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3" i="8" l="1"/>
  <c r="K144" i="8"/>
  <c r="K145" i="8"/>
  <c r="O143" i="8"/>
  <c r="P143" i="8"/>
  <c r="O144" i="8"/>
  <c r="P144" i="8"/>
  <c r="O145" i="8"/>
  <c r="P145" i="8"/>
  <c r="L10" i="8" l="1"/>
  <c r="J10" i="8" l="1"/>
  <c r="I10" i="8"/>
  <c r="H10" i="8"/>
  <c r="G10" i="8"/>
  <c r="F10" i="8"/>
  <c r="E10" i="8"/>
  <c r="D10" i="8"/>
  <c r="C10" i="8"/>
  <c r="J7" i="9" l="1"/>
  <c r="S7" i="9" s="1"/>
  <c r="AB7" i="9" s="1"/>
  <c r="N10" i="8" l="1"/>
  <c r="P10" i="8" s="1"/>
  <c r="M10" i="8"/>
  <c r="K10" i="8"/>
  <c r="P11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O203" i="8"/>
  <c r="K203" i="8"/>
  <c r="O202" i="8"/>
  <c r="K202" i="8"/>
  <c r="O201" i="8"/>
  <c r="K201" i="8"/>
  <c r="O200" i="8"/>
  <c r="K200" i="8"/>
  <c r="O199" i="8"/>
  <c r="K199" i="8"/>
  <c r="O198" i="8"/>
  <c r="K198" i="8"/>
  <c r="O197" i="8"/>
  <c r="K197" i="8"/>
  <c r="O196" i="8"/>
  <c r="K196" i="8"/>
  <c r="O195" i="8"/>
  <c r="K195" i="8"/>
  <c r="O194" i="8"/>
  <c r="K194" i="8"/>
  <c r="O193" i="8"/>
  <c r="K193" i="8"/>
  <c r="O192" i="8"/>
  <c r="K192" i="8"/>
  <c r="O191" i="8"/>
  <c r="K191" i="8"/>
  <c r="O190" i="8"/>
  <c r="K190" i="8"/>
  <c r="O189" i="8"/>
  <c r="K189" i="8"/>
  <c r="O188" i="8"/>
  <c r="K188" i="8"/>
  <c r="O187" i="8"/>
  <c r="K187" i="8"/>
  <c r="O186" i="8"/>
  <c r="K186" i="8"/>
  <c r="O185" i="8"/>
  <c r="K185" i="8"/>
  <c r="O184" i="8"/>
  <c r="K184" i="8"/>
  <c r="O183" i="8"/>
  <c r="K183" i="8"/>
  <c r="O182" i="8"/>
  <c r="K182" i="8"/>
  <c r="O181" i="8"/>
  <c r="K181" i="8"/>
  <c r="O180" i="8"/>
  <c r="K180" i="8"/>
  <c r="O179" i="8"/>
  <c r="K179" i="8"/>
  <c r="O178" i="8"/>
  <c r="K178" i="8"/>
  <c r="O177" i="8"/>
  <c r="K177" i="8"/>
  <c r="O176" i="8"/>
  <c r="K176" i="8"/>
  <c r="O175" i="8"/>
  <c r="K175" i="8"/>
  <c r="O174" i="8"/>
  <c r="K174" i="8"/>
  <c r="O173" i="8"/>
  <c r="K173" i="8"/>
  <c r="O172" i="8"/>
  <c r="K172" i="8"/>
  <c r="O171" i="8"/>
  <c r="K171" i="8"/>
  <c r="O170" i="8"/>
  <c r="K170" i="8"/>
  <c r="O169" i="8"/>
  <c r="K169" i="8"/>
  <c r="O168" i="8"/>
  <c r="K168" i="8"/>
  <c r="O167" i="8"/>
  <c r="K167" i="8"/>
  <c r="O166" i="8"/>
  <c r="K166" i="8"/>
  <c r="O165" i="8"/>
  <c r="K165" i="8"/>
  <c r="O164" i="8"/>
  <c r="K164" i="8"/>
  <c r="O163" i="8"/>
  <c r="K163" i="8"/>
  <c r="O162" i="8"/>
  <c r="K162" i="8"/>
  <c r="O161" i="8"/>
  <c r="K161" i="8"/>
  <c r="O160" i="8"/>
  <c r="K160" i="8"/>
  <c r="O159" i="8"/>
  <c r="K159" i="8"/>
  <c r="O158" i="8"/>
  <c r="K158" i="8"/>
  <c r="O157" i="8"/>
  <c r="K157" i="8"/>
  <c r="O156" i="8"/>
  <c r="K156" i="8"/>
  <c r="O155" i="8"/>
  <c r="K155" i="8"/>
  <c r="O154" i="8"/>
  <c r="K154" i="8"/>
  <c r="O153" i="8"/>
  <c r="K153" i="8"/>
  <c r="O152" i="8"/>
  <c r="K152" i="8"/>
  <c r="O151" i="8"/>
  <c r="K151" i="8"/>
  <c r="O150" i="8"/>
  <c r="K150" i="8"/>
  <c r="O149" i="8"/>
  <c r="K149" i="8"/>
  <c r="O148" i="8"/>
  <c r="K148" i="8"/>
  <c r="O147" i="8"/>
  <c r="K147" i="8"/>
  <c r="O146" i="8"/>
  <c r="K146" i="8"/>
  <c r="O142" i="8"/>
  <c r="K142" i="8"/>
  <c r="O141" i="8"/>
  <c r="K141" i="8"/>
  <c r="O140" i="8"/>
  <c r="K140" i="8"/>
  <c r="O139" i="8"/>
  <c r="K139" i="8"/>
  <c r="O138" i="8"/>
  <c r="K138" i="8"/>
  <c r="O137" i="8"/>
  <c r="K137" i="8"/>
  <c r="O136" i="8"/>
  <c r="K136" i="8"/>
  <c r="O135" i="8"/>
  <c r="K135" i="8"/>
  <c r="O134" i="8"/>
  <c r="K134" i="8"/>
  <c r="O133" i="8"/>
  <c r="K133" i="8"/>
  <c r="O132" i="8"/>
  <c r="K132" i="8"/>
  <c r="O131" i="8"/>
  <c r="K131" i="8"/>
  <c r="O130" i="8"/>
  <c r="K130" i="8"/>
  <c r="O129" i="8"/>
  <c r="K129" i="8"/>
  <c r="O128" i="8"/>
  <c r="K128" i="8"/>
  <c r="O127" i="8"/>
  <c r="K127" i="8"/>
  <c r="O126" i="8"/>
  <c r="K126" i="8"/>
  <c r="O125" i="8"/>
  <c r="K125" i="8"/>
  <c r="O124" i="8"/>
  <c r="K124" i="8"/>
  <c r="O123" i="8"/>
  <c r="K123" i="8"/>
  <c r="O122" i="8"/>
  <c r="K122" i="8"/>
  <c r="O121" i="8"/>
  <c r="K121" i="8"/>
  <c r="O120" i="8"/>
  <c r="K120" i="8"/>
  <c r="O119" i="8"/>
  <c r="K119" i="8"/>
  <c r="O118" i="8"/>
  <c r="K118" i="8"/>
  <c r="O117" i="8"/>
  <c r="K117" i="8"/>
  <c r="O116" i="8"/>
  <c r="K116" i="8"/>
  <c r="O115" i="8"/>
  <c r="K115" i="8"/>
  <c r="O114" i="8"/>
  <c r="K114" i="8"/>
  <c r="O113" i="8"/>
  <c r="K113" i="8"/>
  <c r="O112" i="8"/>
  <c r="K112" i="8"/>
  <c r="O111" i="8"/>
  <c r="K111" i="8"/>
  <c r="O110" i="8"/>
  <c r="K110" i="8"/>
  <c r="O109" i="8"/>
  <c r="K109" i="8"/>
  <c r="O108" i="8"/>
  <c r="K108" i="8"/>
  <c r="O107" i="8"/>
  <c r="K107" i="8"/>
  <c r="O106" i="8"/>
  <c r="K106" i="8"/>
  <c r="O105" i="8"/>
  <c r="K105" i="8"/>
  <c r="O104" i="8"/>
  <c r="K104" i="8"/>
  <c r="O103" i="8"/>
  <c r="K103" i="8"/>
  <c r="O102" i="8"/>
  <c r="K102" i="8"/>
  <c r="O101" i="8"/>
  <c r="K101" i="8"/>
  <c r="O100" i="8"/>
  <c r="K100" i="8"/>
  <c r="O99" i="8"/>
  <c r="K99" i="8"/>
  <c r="O98" i="8"/>
  <c r="K98" i="8"/>
  <c r="O97" i="8"/>
  <c r="K97" i="8"/>
  <c r="O96" i="8"/>
  <c r="K96" i="8"/>
  <c r="O95" i="8"/>
  <c r="K95" i="8"/>
  <c r="O94" i="8"/>
  <c r="K94" i="8"/>
  <c r="O93" i="8"/>
  <c r="K93" i="8"/>
  <c r="O92" i="8"/>
  <c r="K92" i="8"/>
  <c r="O91" i="8"/>
  <c r="K91" i="8"/>
  <c r="O90" i="8"/>
  <c r="K90" i="8"/>
  <c r="O89" i="8"/>
  <c r="K89" i="8"/>
  <c r="O88" i="8"/>
  <c r="K88" i="8"/>
  <c r="O87" i="8"/>
  <c r="K87" i="8"/>
  <c r="O86" i="8"/>
  <c r="K86" i="8"/>
  <c r="O85" i="8"/>
  <c r="K85" i="8"/>
  <c r="O84" i="8"/>
  <c r="K84" i="8"/>
  <c r="O83" i="8"/>
  <c r="K83" i="8"/>
  <c r="O82" i="8"/>
  <c r="K82" i="8"/>
  <c r="O81" i="8"/>
  <c r="K81" i="8"/>
  <c r="O80" i="8"/>
  <c r="K80" i="8"/>
  <c r="O79" i="8"/>
  <c r="K79" i="8"/>
  <c r="O78" i="8"/>
  <c r="K78" i="8"/>
  <c r="O77" i="8"/>
  <c r="K77" i="8"/>
  <c r="O76" i="8"/>
  <c r="K76" i="8"/>
  <c r="O75" i="8"/>
  <c r="K75" i="8"/>
  <c r="O74" i="8"/>
  <c r="K74" i="8"/>
  <c r="O73" i="8"/>
  <c r="K73" i="8"/>
  <c r="O72" i="8"/>
  <c r="K72" i="8"/>
  <c r="O71" i="8"/>
  <c r="K71" i="8"/>
  <c r="O70" i="8"/>
  <c r="K70" i="8"/>
  <c r="O69" i="8"/>
  <c r="K69" i="8"/>
  <c r="O68" i="8"/>
  <c r="K68" i="8"/>
  <c r="O67" i="8"/>
  <c r="K67" i="8"/>
  <c r="O66" i="8"/>
  <c r="K66" i="8"/>
  <c r="O65" i="8"/>
  <c r="K65" i="8"/>
  <c r="O64" i="8"/>
  <c r="K64" i="8"/>
  <c r="O63" i="8"/>
  <c r="K63" i="8"/>
  <c r="O62" i="8"/>
  <c r="K62" i="8"/>
  <c r="O61" i="8"/>
  <c r="K61" i="8"/>
  <c r="O60" i="8"/>
  <c r="K60" i="8"/>
  <c r="O59" i="8"/>
  <c r="K59" i="8"/>
  <c r="O58" i="8"/>
  <c r="K58" i="8"/>
  <c r="O57" i="8"/>
  <c r="K57" i="8"/>
  <c r="O56" i="8"/>
  <c r="K56" i="8"/>
  <c r="O55" i="8"/>
  <c r="K55" i="8"/>
  <c r="O54" i="8"/>
  <c r="K54" i="8"/>
  <c r="O53" i="8"/>
  <c r="K53" i="8"/>
  <c r="O52" i="8"/>
  <c r="K52" i="8"/>
  <c r="O51" i="8"/>
  <c r="K51" i="8"/>
  <c r="O50" i="8"/>
  <c r="K50" i="8"/>
  <c r="O49" i="8"/>
  <c r="K49" i="8"/>
  <c r="O48" i="8"/>
  <c r="K48" i="8"/>
  <c r="O47" i="8"/>
  <c r="K47" i="8"/>
  <c r="O46" i="8"/>
  <c r="K46" i="8"/>
  <c r="O45" i="8"/>
  <c r="K45" i="8"/>
  <c r="O44" i="8"/>
  <c r="K44" i="8"/>
  <c r="O43" i="8"/>
  <c r="K43" i="8"/>
  <c r="O42" i="8"/>
  <c r="K42" i="8"/>
  <c r="O41" i="8"/>
  <c r="K41" i="8"/>
  <c r="O40" i="8"/>
  <c r="K40" i="8"/>
  <c r="O39" i="8"/>
  <c r="K39" i="8"/>
  <c r="O38" i="8"/>
  <c r="K38" i="8"/>
  <c r="O37" i="8"/>
  <c r="K37" i="8"/>
  <c r="O36" i="8"/>
  <c r="K36" i="8"/>
  <c r="O35" i="8"/>
  <c r="K35" i="8"/>
  <c r="O34" i="8"/>
  <c r="K34" i="8"/>
  <c r="O33" i="8"/>
  <c r="K33" i="8"/>
  <c r="O32" i="8"/>
  <c r="K32" i="8"/>
  <c r="O31" i="8"/>
  <c r="K31" i="8"/>
  <c r="O30" i="8"/>
  <c r="K30" i="8"/>
  <c r="O29" i="8"/>
  <c r="K29" i="8"/>
  <c r="O28" i="8"/>
  <c r="K28" i="8"/>
  <c r="O27" i="8"/>
  <c r="K27" i="8"/>
  <c r="O26" i="8"/>
  <c r="K26" i="8"/>
  <c r="O25" i="8"/>
  <c r="K25" i="8"/>
  <c r="O24" i="8"/>
  <c r="K24" i="8"/>
  <c r="O23" i="8"/>
  <c r="K23" i="8"/>
  <c r="O22" i="8"/>
  <c r="K22" i="8"/>
  <c r="O21" i="8"/>
  <c r="K21" i="8"/>
  <c r="O20" i="8"/>
  <c r="K20" i="8"/>
  <c r="O19" i="8"/>
  <c r="K19" i="8"/>
  <c r="O18" i="8"/>
  <c r="K18" i="8"/>
  <c r="O17" i="8"/>
  <c r="K17" i="8"/>
  <c r="O16" i="8"/>
  <c r="K16" i="8"/>
  <c r="O15" i="8"/>
  <c r="K15" i="8"/>
  <c r="O14" i="8"/>
  <c r="K14" i="8"/>
  <c r="O13" i="8"/>
  <c r="K13" i="8"/>
  <c r="O12" i="8"/>
  <c r="K12" i="8"/>
  <c r="O11" i="8"/>
  <c r="K11" i="8"/>
  <c r="O10" i="8"/>
</calcChain>
</file>

<file path=xl/sharedStrings.xml><?xml version="1.0" encoding="utf-8"?>
<sst xmlns="http://schemas.openxmlformats.org/spreadsheetml/2006/main" count="1268" uniqueCount="504">
  <si>
    <t xml:space="preserve"> Gerente Corporativa Financiera</t>
  </si>
  <si>
    <t>DIANA GISELA PARRA CORREA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</si>
  <si>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</si>
  <si>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</si>
  <si>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</si>
  <si>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</si>
  <si>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</si>
  <si>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</si>
  <si>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</si>
  <si>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</si>
  <si>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</si>
  <si>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</si>
  <si>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</si>
  <si>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</si>
  <si>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</si>
  <si>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</si>
  <si>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</si>
  <si>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</si>
  <si>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</si>
  <si>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</si>
  <si>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</si>
  <si>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</si>
  <si>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</si>
  <si>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</si>
  <si>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</si>
  <si>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</si>
  <si>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</si>
  <si>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</si>
  <si>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</si>
  <si>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</si>
  <si>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</si>
  <si>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</si>
  <si>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</si>
  <si>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</si>
  <si>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</si>
  <si>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</si>
  <si>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</si>
  <si>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</si>
  <si>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</si>
  <si>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</si>
  <si>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</si>
  <si>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</si>
  <si>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</si>
  <si>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</si>
  <si>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</si>
  <si>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</si>
  <si>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</si>
  <si>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</si>
  <si>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</si>
  <si>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</si>
  <si>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</si>
  <si>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</si>
  <si>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</si>
  <si>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</si>
  <si>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</si>
  <si>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</si>
  <si>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</si>
  <si>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</si>
  <si>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</si>
  <si>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</si>
  <si>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</si>
  <si>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</si>
  <si>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</si>
  <si>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</si>
  <si>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</si>
  <si>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</si>
  <si>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</si>
  <si>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</si>
  <si>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</si>
  <si>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</si>
  <si>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</si>
  <si>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</si>
  <si>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</si>
  <si>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</si>
  <si>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</si>
  <si>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</si>
  <si>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</si>
  <si>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</si>
  <si>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</si>
  <si>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</si>
  <si>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</si>
  <si>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</si>
  <si>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</si>
  <si>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</si>
  <si>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</si>
  <si>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</si>
  <si>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</si>
  <si>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</si>
  <si>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</si>
  <si>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</si>
  <si>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Tasas y derechos administrativos</t>
  </si>
  <si>
    <t>421803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</si>
  <si>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</si>
  <si>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</si>
  <si>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</si>
  <si>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</si>
  <si>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</si>
  <si>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</si>
  <si>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</si>
  <si>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</si>
  <si>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</si>
  <si>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</si>
  <si>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</si>
  <si>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</si>
  <si>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</si>
  <si>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</si>
  <si>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</si>
  <si>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</si>
  <si>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</si>
  <si>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</si>
  <si>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</si>
  <si>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</si>
  <si>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</si>
  <si>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</si>
  <si>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</si>
  <si>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</si>
  <si>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</si>
  <si>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</si>
  <si>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</si>
  <si>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</si>
  <si>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</si>
  <si>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</si>
  <si>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</si>
  <si>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</si>
  <si>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</si>
  <si>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</si>
  <si>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</si>
  <si>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</si>
  <si>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</si>
  <si>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</si>
  <si>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</si>
  <si>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</si>
  <si>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</si>
  <si>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</si>
  <si>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</si>
  <si>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</si>
  <si>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</si>
  <si>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</si>
  <si>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</si>
  <si>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</si>
  <si>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</si>
  <si>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</si>
  <si>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</si>
  <si>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</si>
  <si>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</si>
  <si>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</si>
  <si>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</si>
  <si>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</si>
  <si>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</si>
  <si>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</si>
  <si>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</si>
  <si>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</si>
  <si>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</si>
  <si>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</si>
  <si>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</si>
  <si>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</si>
  <si>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</si>
  <si>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</si>
  <si>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</si>
  <si>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</si>
  <si>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</si>
  <si>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</si>
  <si>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</si>
  <si>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</si>
  <si>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</si>
  <si>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</si>
  <si>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</si>
  <si>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</si>
  <si>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</si>
  <si>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</si>
  <si>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</si>
  <si>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</si>
  <si>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</si>
  <si>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</si>
  <si>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</si>
  <si>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</si>
  <si>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</si>
  <si>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</si>
  <si>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</si>
  <si>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</si>
  <si>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</si>
  <si>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</si>
  <si>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</si>
  <si>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</si>
  <si>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</si>
  <si>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</si>
  <si>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</si>
  <si>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</si>
  <si>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</si>
  <si>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</si>
  <si>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</si>
  <si>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</si>
  <si>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</si>
  <si>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</si>
  <si>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</si>
  <si>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</si>
  <si>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</si>
  <si>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</si>
  <si>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</si>
  <si>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</si>
  <si>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</si>
  <si>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</si>
  <si>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</si>
  <si>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</si>
  <si>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</si>
  <si>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</si>
  <si>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</si>
  <si>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</si>
  <si>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</si>
  <si>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</si>
  <si>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</si>
  <si>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</si>
  <si>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</si>
  <si>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</si>
  <si>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</si>
  <si>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</si>
  <si>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</si>
  <si>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</si>
  <si>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</si>
  <si>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</si>
  <si>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</si>
  <si>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</si>
  <si>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</si>
  <si>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</si>
  <si>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</si>
  <si>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</si>
  <si>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</si>
  <si>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</si>
  <si>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</si>
  <si>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</si>
  <si>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</si>
  <si>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</si>
  <si>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</si>
  <si>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</si>
  <si>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</si>
  <si>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</si>
  <si>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</si>
  <si>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</si>
  <si>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</si>
  <si>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</si>
  <si>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</si>
  <si>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</si>
  <si>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</si>
  <si>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</si>
  <si>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</si>
  <si>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</si>
  <si>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</si>
  <si>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</si>
  <si>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</si>
  <si>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42110103095</t>
  </si>
  <si>
    <t>Incentivo Operadores Maq.</t>
  </si>
  <si>
    <t>42110103094</t>
  </si>
  <si>
    <t>42110103093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</si>
  <si>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</si>
  <si>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</si>
  <si>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</si>
  <si>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</si>
  <si>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</si>
  <si>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</si>
  <si>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</si>
  <si>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</si>
  <si>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</si>
  <si>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</si>
  <si>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</si>
  <si>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</si>
  <si>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</si>
  <si>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</si>
  <si>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</si>
  <si>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</si>
  <si>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</si>
  <si>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</si>
  <si>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</si>
  <si>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</si>
  <si>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</si>
  <si>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</si>
  <si>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</si>
  <si>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</si>
  <si>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</si>
  <si>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</si>
  <si>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</si>
  <si>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</si>
  <si>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</si>
  <si>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</si>
  <si>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</si>
  <si>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</si>
  <si>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</si>
  <si>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</si>
  <si>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</si>
  <si>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</si>
  <si>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</si>
  <si>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</si>
  <si>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</si>
  <si>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</si>
  <si>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</si>
  <si>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</si>
  <si>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</si>
  <si>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</si>
  <si>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</si>
  <si>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</si>
  <si>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</si>
  <si>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</si>
  <si>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</si>
  <si>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</si>
  <si>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</si>
  <si>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</si>
  <si>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</si>
  <si>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</si>
  <si>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</si>
  <si>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</si>
  <si>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</si>
  <si>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</si>
  <si>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</si>
  <si>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</si>
  <si>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</si>
  <si>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</si>
  <si>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</si>
  <si>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</si>
  <si>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</si>
  <si>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</si>
  <si>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</si>
  <si>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</si>
  <si>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</si>
  <si>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</si>
  <si>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</si>
  <si>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</si>
  <si>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</si>
  <si>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</si>
  <si>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</si>
  <si>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</si>
  <si>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</si>
  <si>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2 0 2 2   A   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</si>
  <si>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</si>
  <si>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</si>
  <si>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</si>
  <si>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</si>
  <si>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</si>
  <si>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</si>
  <si>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</si>
  <si>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</si>
  <si>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</si>
  <si>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</si>
  <si>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</si>
  <si>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</si>
  <si>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</si>
  <si>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</si>
  <si>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</si>
  <si>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</si>
  <si>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</si>
  <si>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</si>
  <si>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</si>
  <si>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</si>
  <si>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</si>
  <si>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</si>
  <si>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0050 - Renovación y/o reposición de los sistemas de abastecimiento, distribución matriz y red local de acueducto</t>
  </si>
  <si>
    <t>0054 - Desarrollo de acciones para el saneamiento del Río Bogotá</t>
  </si>
  <si>
    <t>7334 - Construcción y expansión del sistema de abastecimiento y matriz de acueducto</t>
  </si>
  <si>
    <t>7338 - Construcción de redes locales para el servicio de acueducto</t>
  </si>
  <si>
    <t>Programa general 52 Integración regional, distrital y local.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</si>
  <si>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</si>
  <si>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</si>
  <si>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</si>
  <si>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</si>
  <si>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</si>
  <si>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</si>
  <si>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</si>
  <si>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</si>
  <si>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</si>
  <si>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</si>
  <si>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</si>
  <si>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</si>
  <si>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</si>
  <si>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</si>
  <si>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</si>
  <si>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</si>
  <si>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</si>
  <si>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</si>
  <si>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</si>
  <si>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</si>
  <si>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</si>
  <si>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</si>
  <si>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</si>
  <si>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</si>
  <si>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</si>
  <si>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</si>
  <si>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</si>
  <si>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</si>
  <si>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</si>
  <si>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</si>
  <si>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</si>
  <si>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</si>
  <si>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</si>
  <si>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</si>
  <si>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</si>
  <si>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</si>
  <si>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</si>
  <si>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</si>
  <si>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</si>
  <si>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</si>
  <si>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</si>
  <si>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</si>
  <si>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</si>
  <si>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</si>
  <si>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</si>
  <si>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</si>
  <si>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</si>
  <si>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</si>
  <si>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</si>
  <si>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</si>
  <si>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</si>
  <si>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</si>
  <si>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</si>
  <si>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</si>
  <si>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</si>
  <si>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</si>
  <si>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</si>
  <si>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</si>
  <si>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</si>
  <si>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</si>
  <si>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</si>
  <si>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</si>
  <si>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</si>
  <si>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</si>
  <si>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</si>
  <si>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</si>
  <si>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</si>
  <si>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</si>
  <si>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</si>
  <si>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</si>
  <si>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</si>
  <si>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</si>
  <si>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</si>
  <si>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</si>
  <si>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</si>
  <si>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</si>
  <si>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</si>
  <si>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</si>
  <si>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</si>
  <si>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</si>
  <si>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</si>
  <si>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</si>
  <si>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</si>
  <si>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</si>
  <si>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</si>
  <si>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</si>
  <si>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</si>
  <si>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</si>
  <si>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</si>
  <si>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</si>
  <si>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</si>
  <si>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</si>
  <si>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</si>
  <si>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</si>
  <si>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</si>
  <si>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</si>
  <si>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</si>
  <si>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</si>
  <si>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411020600803</t>
  </si>
  <si>
    <t>41102060080302</t>
  </si>
  <si>
    <t>Transferencias para propositos de protección y ambientales</t>
  </si>
  <si>
    <t>4120803002</t>
  </si>
  <si>
    <t>4120803</t>
  </si>
  <si>
    <t>Compensaciones Daño de Terceros</t>
  </si>
  <si>
    <t>Reintegros</t>
  </si>
  <si>
    <t xml:space="preserve">Aportes de cesantías </t>
  </si>
  <si>
    <t>Productos alimenticios, bebidas y tabaco; textiles, prendas de vestir y productos de cuero</t>
  </si>
  <si>
    <t>Otros bienes transportables (excepto productos metálicos, maquinaria y equipo)</t>
  </si>
  <si>
    <t xml:space="preserve">Servicios prestados a las empresas y servicios de producción </t>
  </si>
  <si>
    <t xml:space="preserve">A entidades territoriales distintas de compensaciones y participaciones </t>
  </si>
  <si>
    <t>Tranf. Utilidades SDH</t>
  </si>
  <si>
    <t>Cuotas partes pensionales a cargo de la entidad (de pensiones)</t>
  </si>
  <si>
    <t>Incapacidades y licencias de maternidad y paternidad (no de pensiones)</t>
  </si>
  <si>
    <t xml:space="preserve">Préstamos por calamidad doméstica </t>
  </si>
  <si>
    <t>Contribución - Superintendencia de Servicios Públicos Domiciliarios</t>
  </si>
  <si>
    <t>Contribución - Comisión de Regulación de Agua Potable y Saneamiento Básico (CRA)</t>
  </si>
  <si>
    <t xml:space="preserve">Un Nuevo Contrato Social Y Ambiental Para La Bogotá Del Siglo XXI </t>
  </si>
  <si>
    <t xml:space="preserve">0081 - Construcción de Corredores Ambientales </t>
  </si>
  <si>
    <t xml:space="preserve">7341 -Adecuación hidráulica y recuperación ambiental de humedales, quebradas, ríos y cuencas abastecedoras </t>
  </si>
  <si>
    <t xml:space="preserve">0051 - Renovación y/o reposición del sistema troncal, secundario y local de alcantarillado sanitario </t>
  </si>
  <si>
    <t xml:space="preserve">0052 - Renovación y/o reposición del sistema troncal, secundario y local de alcantarillado pluvial </t>
  </si>
  <si>
    <t xml:space="preserve">0053 - Renovación y/o reposición del sistema troncal, secundario y local de alcantarillado combinado </t>
  </si>
  <si>
    <t xml:space="preserve">0082 - Desarrollo del Plan de Saneamiento y Manejo de Vertimientos </t>
  </si>
  <si>
    <t xml:space="preserve">0019 - Construcción de redes locales para el servicio de alcantarillado pluvial </t>
  </si>
  <si>
    <t xml:space="preserve">0020 - Construcción de redes locales para el servicio de alcantarillado sanitario </t>
  </si>
  <si>
    <t xml:space="preserve">0021 -Construcción del sistema troncal y secundario de alcantarillado sanitario </t>
  </si>
  <si>
    <t xml:space="preserve">0022 - Construcción del sistema troncal y secundario de alcantarillado pluvial </t>
  </si>
  <si>
    <t xml:space="preserve">0050 - Renovación y/o reposición de los sistemas de abastecimiento, distribución matriz y red local de acueducto </t>
  </si>
  <si>
    <t xml:space="preserve">0054 - Desarrollo de acciones para el saneamiento del Río Bogotá </t>
  </si>
  <si>
    <t xml:space="preserve">0068 - Adecuación de las redes asociadas a la infraestructura vial </t>
  </si>
  <si>
    <t xml:space="preserve">7334 - Construcción y expansión del sistema de abastecimiento y matriz de acueducto </t>
  </si>
  <si>
    <t xml:space="preserve">7338 - Construcción de redes locales para el servicio de acueducto </t>
  </si>
  <si>
    <t>Propósito 5 Construir Bogotá - Región con gobierno abierto, transparente y ciudadanía consciente</t>
  </si>
  <si>
    <t xml:space="preserve">0055 -Desarrollo de acciones para el fortalecimiento administrativo y operativo empresarial </t>
  </si>
  <si>
    <t>Distribución de agua; evacuación y tratamiento de aguas residuales, gestión de desechos y actividades de saneamiento ambiental</t>
  </si>
  <si>
    <t>42180307</t>
  </si>
  <si>
    <t>Evaluación de licencias y trámites ambientales</t>
  </si>
  <si>
    <t>42180308</t>
  </si>
  <si>
    <t>Seguimiento a licencias y trámites ambientales</t>
  </si>
  <si>
    <t>42180309</t>
  </si>
  <si>
    <t>Tasa por aprovechamiento forestal</t>
  </si>
  <si>
    <t>0053 - Renovación y/o reposición del sistema troncal, secundario y local de alcantarillado combinado</t>
  </si>
  <si>
    <t>411020500203</t>
  </si>
  <si>
    <t>A 30 DE JUNIO DE 2021</t>
  </si>
  <si>
    <t>JULIANA CASTRO BUITRAGO</t>
  </si>
  <si>
    <t>Directora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</si>
</sst>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3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5" fillId="0" borderId="3" xfId="9" quotePrefix="1" applyFont="1" applyFill="1" applyBorder="1" applyAlignment="1">
      <alignment horizontal="left" vertical="center" wrapText="1"/>
    </xf>
    <xf numFmtId="0" fontId="5" fillId="0" borderId="0" xfId="10" applyFont="1"/>
    <xf numFmtId="165" fontId="5" fillId="0" borderId="0" xfId="1" applyNumberFormat="1" applyFont="1"/>
    <xf numFmtId="165" fontId="7" fillId="2" borderId="3" xfId="1" applyNumberFormat="1" applyFont="1" applyFill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1" fillId="0" borderId="0" xfId="14" applyFont="1" applyAlignment="1"/>
    <xf numFmtId="0" fontId="8" fillId="0" borderId="0" xfId="0" quotePrefix="1" applyFont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9" fontId="5" fillId="0" borderId="0" xfId="2" applyFont="1"/>
    <xf numFmtId="0" fontId="7" fillId="0" borderId="0" xfId="14" applyFont="1" applyAlignment="1"/>
    <xf numFmtId="0" fontId="9" fillId="0" borderId="0" xfId="10" applyFont="1"/>
    <xf numFmtId="0" fontId="7" fillId="0" borderId="0" xfId="0" applyFont="1" applyAlignment="1"/>
    <xf numFmtId="0" fontId="7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3" fillId="0" borderId="0" xfId="10" applyFont="1"/>
    <xf numFmtId="166" fontId="5" fillId="0" borderId="3" xfId="1" quotePrefix="1" applyNumberFormat="1" applyFont="1" applyFill="1" applyBorder="1" applyAlignment="1">
      <alignment horizontal="left" vertical="center"/>
    </xf>
    <xf numFmtId="9" fontId="5" fillId="0" borderId="3" xfId="2" quotePrefix="1" applyFont="1" applyFill="1" applyBorder="1" applyAlignment="1">
      <alignment horizontal="right" vertical="center"/>
    </xf>
    <xf numFmtId="0" fontId="7" fillId="7" borderId="3" xfId="5" quotePrefix="1" applyFont="1" applyFill="1" applyBorder="1" applyAlignment="1">
      <alignment horizontal="left" vertical="center"/>
    </xf>
    <xf numFmtId="0" fontId="7" fillId="7" borderId="3" xfId="5" quotePrefix="1" applyFont="1" applyFill="1" applyBorder="1" applyAlignment="1">
      <alignment horizontal="left" vertical="center" wrapText="1"/>
    </xf>
    <xf numFmtId="166" fontId="7" fillId="7" borderId="3" xfId="1" quotePrefix="1" applyNumberFormat="1" applyFont="1" applyFill="1" applyBorder="1" applyAlignment="1">
      <alignment horizontal="left" vertical="center"/>
    </xf>
    <xf numFmtId="9" fontId="7" fillId="7" borderId="3" xfId="2" quotePrefix="1" applyFont="1" applyFill="1" applyBorder="1" applyAlignment="1">
      <alignment horizontal="right" vertical="center"/>
    </xf>
    <xf numFmtId="0" fontId="7" fillId="7" borderId="3" xfId="7" quotePrefix="1" applyFont="1" applyFill="1" applyBorder="1" applyAlignment="1">
      <alignment horizontal="left" vertical="center"/>
    </xf>
    <xf numFmtId="0" fontId="7" fillId="7" borderId="3" xfId="7" quotePrefix="1" applyFont="1" applyFill="1" applyBorder="1" applyAlignment="1">
      <alignment horizontal="left" vertical="center" wrapText="1"/>
    </xf>
    <xf numFmtId="0" fontId="7" fillId="7" borderId="3" xfId="8" quotePrefix="1" applyFont="1" applyFill="1" applyBorder="1" applyAlignment="1">
      <alignment horizontal="left" vertical="center"/>
    </xf>
    <xf numFmtId="0" fontId="7" fillId="7" borderId="3" xfId="8" quotePrefix="1" applyFont="1" applyFill="1" applyBorder="1" applyAlignment="1">
      <alignment horizontal="left" vertical="center" wrapText="1"/>
    </xf>
    <xf numFmtId="0" fontId="7" fillId="7" borderId="3" xfId="9" quotePrefix="1" applyFont="1" applyFill="1" applyBorder="1" applyAlignment="1">
      <alignment horizontal="left" vertical="center"/>
    </xf>
    <xf numFmtId="0" fontId="7" fillId="7" borderId="3" xfId="9" quotePrefix="1" applyFont="1" applyFill="1" applyBorder="1" applyAlignment="1">
      <alignment horizontal="left" vertical="center" wrapText="1"/>
    </xf>
    <xf numFmtId="166" fontId="5" fillId="0" borderId="0" xfId="1" applyNumberFormat="1" applyFont="1"/>
    <xf numFmtId="166" fontId="9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2" borderId="3" xfId="0" applyFont="1" applyFill="1" applyBorder="1"/>
    <xf numFmtId="166" fontId="7" fillId="2" borderId="3" xfId="1" applyNumberFormat="1" applyFont="1" applyFill="1" applyBorder="1" applyAlignment="1">
      <alignment horizontal="right"/>
    </xf>
    <xf numFmtId="9" fontId="7" fillId="2" borderId="3" xfId="2" applyFont="1" applyFill="1" applyBorder="1" applyAlignment="1">
      <alignment horizontal="right"/>
    </xf>
    <xf numFmtId="166" fontId="5" fillId="0" borderId="3" xfId="1" applyNumberFormat="1" applyFont="1" applyBorder="1" applyAlignment="1">
      <alignment horizontal="right"/>
    </xf>
    <xf numFmtId="9" fontId="5" fillId="0" borderId="3" xfId="2" applyFont="1" applyBorder="1" applyAlignment="1">
      <alignment horizontal="right"/>
    </xf>
    <xf numFmtId="0" fontId="5" fillId="0" borderId="3" xfId="0" quotePrefix="1" applyFont="1" applyBorder="1"/>
    <xf numFmtId="0" fontId="5" fillId="0" borderId="3" xfId="0" applyFont="1" applyFill="1" applyBorder="1"/>
    <xf numFmtId="166" fontId="5" fillId="0" borderId="3" xfId="1" applyNumberFormat="1" applyFont="1" applyFill="1" applyBorder="1" applyAlignment="1">
      <alignment horizontal="right"/>
    </xf>
    <xf numFmtId="9" fontId="5" fillId="0" borderId="3" xfId="2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0" borderId="5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 xr:uid="{00000000-0005-0000-0000-000001000000}"/>
    <cellStyle name="Millares 2" xfId="4" xr:uid="{00000000-0005-0000-0000-000002000000}"/>
    <cellStyle name="Millares 2 2" xfId="17" xr:uid="{00000000-0005-0000-0000-000003000000}"/>
    <cellStyle name="Millares 3" xfId="11" xr:uid="{00000000-0005-0000-0000-000004000000}"/>
    <cellStyle name="Millares 4" xfId="15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3" xfId="10" xr:uid="{00000000-0005-0000-0000-000009000000}"/>
    <cellStyle name="Normal 4" xfId="14" xr:uid="{00000000-0005-0000-0000-00000A000000}"/>
    <cellStyle name="Porcentaje" xfId="2" builtinId="5"/>
    <cellStyle name="Porcentaje 2" xfId="6" xr:uid="{00000000-0005-0000-0000-00000C000000}"/>
    <cellStyle name="Porcentaje 2 2" xfId="18" xr:uid="{00000000-0005-0000-0000-00000D000000}"/>
    <cellStyle name="Porcentaje 3" xfId="12" xr:uid="{00000000-0005-0000-0000-00000E000000}"/>
    <cellStyle name="SAPBEXHLevel0" xfId="5" xr:uid="{00000000-0005-0000-0000-00000F000000}"/>
    <cellStyle name="SAPBEXHLevel1" xfId="7" xr:uid="{00000000-0005-0000-0000-000010000000}"/>
    <cellStyle name="SAPBEXHLevel2" xfId="8" xr:uid="{00000000-0005-0000-0000-000011000000}"/>
    <cellStyle name="SAPBEXHLevel3" xfId="9" xr:uid="{00000000-0005-0000-0000-000012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2638425" cy="412254"/>
    <xdr:pic>
      <xdr:nvPicPr>
        <xdr:cNvPr id="6" name="Imagen 5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66675</xdr:rowOff>
    </xdr:from>
    <xdr:to>
      <xdr:col>10</xdr:col>
      <xdr:colOff>1362076</xdr:colOff>
      <xdr:row>3</xdr:row>
      <xdr:rowOff>66675</xdr:rowOff>
    </xdr:to>
    <xdr:pic>
      <xdr:nvPicPr>
        <xdr:cNvPr id="3" name="Imagen 2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667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76200</xdr:rowOff>
    </xdr:from>
    <xdr:to>
      <xdr:col>19</xdr:col>
      <xdr:colOff>1362076</xdr:colOff>
      <xdr:row>3</xdr:row>
      <xdr:rowOff>76200</xdr:rowOff>
    </xdr:to>
    <xdr:pic>
      <xdr:nvPicPr>
        <xdr:cNvPr id="4" name="Imagen 3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66675</xdr:colOff>
      <xdr:row>0</xdr:row>
      <xdr:rowOff>85725</xdr:rowOff>
    </xdr:from>
    <xdr:to>
      <xdr:col>28</xdr:col>
      <xdr:colOff>1390651</xdr:colOff>
      <xdr:row>3</xdr:row>
      <xdr:rowOff>85725</xdr:rowOff>
    </xdr:to>
    <xdr:pic>
      <xdr:nvPicPr>
        <xdr:cNvPr id="5" name="Imagen 4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0" y="8572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CPGomez_DPCI/VariosPlaneamiento/SEGUIMIENTO%202016/08.%20Seguimiento%2031.08.2016/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melo/Documents/A%20R%20C%20H%20I%20V%20O%20S/ARCHIVOS%20DE%20TRABAJO/0_2021%20-%20GASTOS/01_Enero/VIGENCIAS%20FUTURAS/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melo/Documents/A%20R%20C%20H%20I%20V%20O%20S/ARCHIVOS%20DE%20TRABAJO/0_2021%20-%20GASTOS/02_Febrero/VIGENCIAS%20FUTURAS/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showGridLines="0" zoomScaleNormal="100" zoomScaleSheetLayoutView="100" workbookViewId="0">
      <pane ySplit="9" topLeftCell="A10" activePane="bottomLeft" state="frozen"/>
      <selection pane="bottomLeft" activeCell="I6" sqref="I6"/>
    </sheetView>
  </sheetViews>
  <sheetFormatPr baseColWidth="10" defaultColWidth="0" defaultRowHeight="11.25" zeroHeight="1" x14ac:dyDescent="0.2"/>
  <cols>
    <col min="1" max="1" width="15" style="45" customWidth="1"/>
    <col min="2" max="2" width="37.28515625" style="45" customWidth="1"/>
    <col min="3" max="8" width="14.7109375" style="45" customWidth="1"/>
    <col min="9" max="9" width="7" style="45" customWidth="1"/>
    <col min="10" max="10" width="14.7109375" style="45" customWidth="1"/>
    <col min="11" max="11" width="1.7109375" style="27" customWidth="1"/>
    <col min="12" max="16384" width="11.42578125" style="27" hidden="1"/>
  </cols>
  <sheetData>
    <row r="1" spans="1:10" x14ac:dyDescent="0.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">
      <c r="A4" s="27"/>
      <c r="B4" s="27"/>
      <c r="C4" s="27"/>
      <c r="D4" s="27"/>
      <c r="E4" s="27"/>
      <c r="F4" s="27"/>
      <c r="G4" s="63"/>
      <c r="H4" s="63"/>
      <c r="I4" s="64"/>
      <c r="J4" s="63"/>
    </row>
    <row r="5" spans="1:10" x14ac:dyDescent="0.2">
      <c r="A5" s="21" t="s">
        <v>325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">
      <c r="A6" s="21" t="s">
        <v>441</v>
      </c>
      <c r="B6" s="27"/>
      <c r="C6" s="27"/>
      <c r="D6" s="27"/>
      <c r="E6" s="27"/>
      <c r="F6" s="49"/>
    </row>
    <row r="7" spans="1:10" x14ac:dyDescent="0.2">
      <c r="A7" s="46" t="s">
        <v>501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2">
      <c r="A8" s="1"/>
      <c r="B8" s="1"/>
      <c r="C8" s="41" t="s">
        <v>323</v>
      </c>
      <c r="D8" s="41" t="s">
        <v>322</v>
      </c>
      <c r="E8" s="41" t="s">
        <v>321</v>
      </c>
      <c r="F8" s="41" t="s">
        <v>320</v>
      </c>
      <c r="G8" s="41" t="s">
        <v>319</v>
      </c>
      <c r="H8" s="41" t="s">
        <v>358</v>
      </c>
      <c r="I8" s="41" t="s">
        <v>359</v>
      </c>
      <c r="J8" s="41" t="s">
        <v>442</v>
      </c>
    </row>
    <row r="9" spans="1:10" ht="33.75" customHeight="1" x14ac:dyDescent="0.2">
      <c r="A9" s="47" t="s">
        <v>311</v>
      </c>
      <c r="B9" s="47" t="s">
        <v>310</v>
      </c>
      <c r="C9" s="47" t="s">
        <v>309</v>
      </c>
      <c r="D9" s="47" t="s">
        <v>308</v>
      </c>
      <c r="E9" s="47" t="s">
        <v>307</v>
      </c>
      <c r="F9" s="47" t="s">
        <v>306</v>
      </c>
      <c r="G9" s="47" t="s">
        <v>360</v>
      </c>
      <c r="H9" s="47" t="s">
        <v>361</v>
      </c>
      <c r="I9" s="47" t="s">
        <v>452</v>
      </c>
      <c r="J9" s="47" t="s">
        <v>362</v>
      </c>
    </row>
    <row r="10" spans="1:10" x14ac:dyDescent="0.2">
      <c r="A10" s="65" t="s">
        <v>363</v>
      </c>
      <c r="B10" s="65" t="s">
        <v>364</v>
      </c>
      <c r="C10" s="66">
        <v>5313763974000</v>
      </c>
      <c r="D10" s="66">
        <v>0</v>
      </c>
      <c r="E10" s="66">
        <v>376062662864</v>
      </c>
      <c r="F10" s="66">
        <v>5689826636864</v>
      </c>
      <c r="G10" s="66">
        <v>249063564811</v>
      </c>
      <c r="H10" s="66">
        <v>1927577353619</v>
      </c>
      <c r="I10" s="67">
        <v>0.3387761133406697</v>
      </c>
      <c r="J10" s="66">
        <v>3762249283245</v>
      </c>
    </row>
    <row r="11" spans="1:10" x14ac:dyDescent="0.2">
      <c r="A11" s="65" t="s">
        <v>367</v>
      </c>
      <c r="B11" s="65" t="s">
        <v>368</v>
      </c>
      <c r="C11" s="66">
        <v>642355762000</v>
      </c>
      <c r="D11" s="66">
        <v>0</v>
      </c>
      <c r="E11" s="66">
        <v>137259715761</v>
      </c>
      <c r="F11" s="66">
        <v>779615477761</v>
      </c>
      <c r="G11" s="66">
        <v>0</v>
      </c>
      <c r="H11" s="66">
        <v>779615477761</v>
      </c>
      <c r="I11" s="67">
        <v>1</v>
      </c>
      <c r="J11" s="66">
        <v>0</v>
      </c>
    </row>
    <row r="12" spans="1:10" x14ac:dyDescent="0.2">
      <c r="A12" s="33" t="s">
        <v>365</v>
      </c>
      <c r="B12" s="33" t="s">
        <v>366</v>
      </c>
      <c r="C12" s="68">
        <v>449649033000</v>
      </c>
      <c r="D12" s="68">
        <v>0</v>
      </c>
      <c r="E12" s="68">
        <v>-35394954454</v>
      </c>
      <c r="F12" s="68">
        <v>414254078546</v>
      </c>
      <c r="G12" s="68">
        <v>0</v>
      </c>
      <c r="H12" s="68">
        <v>414254078546</v>
      </c>
      <c r="I12" s="69">
        <v>1</v>
      </c>
      <c r="J12" s="68">
        <v>0</v>
      </c>
    </row>
    <row r="13" spans="1:10" x14ac:dyDescent="0.2">
      <c r="A13" s="33" t="s">
        <v>369</v>
      </c>
      <c r="B13" s="33" t="s">
        <v>370</v>
      </c>
      <c r="C13" s="68">
        <v>192706729000</v>
      </c>
      <c r="D13" s="68">
        <v>0</v>
      </c>
      <c r="E13" s="68">
        <v>172654670215</v>
      </c>
      <c r="F13" s="68">
        <v>365361399215</v>
      </c>
      <c r="G13" s="68">
        <v>0</v>
      </c>
      <c r="H13" s="68">
        <v>365361399215</v>
      </c>
      <c r="I13" s="69">
        <v>1</v>
      </c>
      <c r="J13" s="68">
        <v>0</v>
      </c>
    </row>
    <row r="14" spans="1:10" x14ac:dyDescent="0.2">
      <c r="A14" s="65" t="s">
        <v>374</v>
      </c>
      <c r="B14" s="65" t="s">
        <v>375</v>
      </c>
      <c r="C14" s="66">
        <v>2031755972000</v>
      </c>
      <c r="D14" s="66">
        <v>0</v>
      </c>
      <c r="E14" s="66">
        <v>150332668314</v>
      </c>
      <c r="F14" s="66">
        <v>2182088640314</v>
      </c>
      <c r="G14" s="66">
        <v>224703818908</v>
      </c>
      <c r="H14" s="66">
        <v>1108901606100</v>
      </c>
      <c r="I14" s="67">
        <v>0.50818357495341271</v>
      </c>
      <c r="J14" s="66">
        <v>1073187034214</v>
      </c>
    </row>
    <row r="15" spans="1:10" x14ac:dyDescent="0.2">
      <c r="A15" s="65" t="s">
        <v>377</v>
      </c>
      <c r="B15" s="65" t="s">
        <v>378</v>
      </c>
      <c r="C15" s="66">
        <v>2031755972000</v>
      </c>
      <c r="D15" s="66">
        <v>0</v>
      </c>
      <c r="E15" s="66">
        <v>150332668314</v>
      </c>
      <c r="F15" s="66">
        <v>2182088640314</v>
      </c>
      <c r="G15" s="66">
        <v>224703818908</v>
      </c>
      <c r="H15" s="66">
        <v>1108901606100</v>
      </c>
      <c r="I15" s="67">
        <v>0.50818357495341271</v>
      </c>
      <c r="J15" s="66">
        <v>1073187034214</v>
      </c>
    </row>
    <row r="16" spans="1:10" x14ac:dyDescent="0.2">
      <c r="A16" s="65" t="s">
        <v>380</v>
      </c>
      <c r="B16" s="65" t="s">
        <v>76</v>
      </c>
      <c r="C16" s="66">
        <v>3082380000</v>
      </c>
      <c r="D16" s="66">
        <v>0</v>
      </c>
      <c r="E16" s="66">
        <v>0</v>
      </c>
      <c r="F16" s="66">
        <v>3082380000</v>
      </c>
      <c r="G16" s="66">
        <v>370853519</v>
      </c>
      <c r="H16" s="66">
        <v>3929911084</v>
      </c>
      <c r="I16" s="67">
        <v>1.2749599608095044</v>
      </c>
      <c r="J16" s="66">
        <v>-847531084</v>
      </c>
    </row>
    <row r="17" spans="1:10" x14ac:dyDescent="0.2">
      <c r="A17" s="65" t="s">
        <v>383</v>
      </c>
      <c r="B17" s="65" t="s">
        <v>74</v>
      </c>
      <c r="C17" s="66">
        <v>0</v>
      </c>
      <c r="D17" s="66">
        <v>0</v>
      </c>
      <c r="E17" s="66">
        <v>0</v>
      </c>
      <c r="F17" s="66">
        <v>0</v>
      </c>
      <c r="G17" s="66">
        <v>6405472</v>
      </c>
      <c r="H17" s="66">
        <v>1576990290</v>
      </c>
      <c r="I17" s="67"/>
      <c r="J17" s="66">
        <v>-1576990290</v>
      </c>
    </row>
    <row r="18" spans="1:10" x14ac:dyDescent="0.2">
      <c r="A18" s="70" t="s">
        <v>453</v>
      </c>
      <c r="B18" s="33" t="s">
        <v>454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4657160</v>
      </c>
      <c r="I18" s="69"/>
      <c r="J18" s="68">
        <v>-4657160</v>
      </c>
    </row>
    <row r="19" spans="1:10" x14ac:dyDescent="0.2">
      <c r="A19" s="71" t="s">
        <v>371</v>
      </c>
      <c r="B19" s="33" t="s">
        <v>372</v>
      </c>
      <c r="C19" s="68">
        <v>0</v>
      </c>
      <c r="D19" s="68">
        <v>0</v>
      </c>
      <c r="E19" s="68">
        <v>0</v>
      </c>
      <c r="F19" s="68">
        <v>0</v>
      </c>
      <c r="G19" s="68">
        <v>6405472</v>
      </c>
      <c r="H19" s="68">
        <v>1572333130</v>
      </c>
      <c r="I19" s="69"/>
      <c r="J19" s="68">
        <v>-1572333130</v>
      </c>
    </row>
    <row r="20" spans="1:10" x14ac:dyDescent="0.2">
      <c r="A20" s="71" t="s">
        <v>373</v>
      </c>
      <c r="B20" s="33" t="s">
        <v>68</v>
      </c>
      <c r="C20" s="68">
        <v>3082380000</v>
      </c>
      <c r="D20" s="68">
        <v>0</v>
      </c>
      <c r="E20" s="68">
        <v>0</v>
      </c>
      <c r="F20" s="68">
        <v>3082380000</v>
      </c>
      <c r="G20" s="68">
        <v>364448047</v>
      </c>
      <c r="H20" s="68">
        <v>2352920794</v>
      </c>
      <c r="I20" s="69">
        <v>0.76334546486805654</v>
      </c>
      <c r="J20" s="68">
        <v>729459206</v>
      </c>
    </row>
    <row r="21" spans="1:10" x14ac:dyDescent="0.2">
      <c r="A21" s="65" t="s">
        <v>387</v>
      </c>
      <c r="B21" s="65" t="s">
        <v>388</v>
      </c>
      <c r="C21" s="66">
        <v>1804506664000</v>
      </c>
      <c r="D21" s="66">
        <v>0</v>
      </c>
      <c r="E21" s="66">
        <v>0</v>
      </c>
      <c r="F21" s="66">
        <v>1804506664000</v>
      </c>
      <c r="G21" s="66">
        <v>138706067881</v>
      </c>
      <c r="H21" s="66">
        <v>866609869645</v>
      </c>
      <c r="I21" s="67">
        <v>0.4802475307705486</v>
      </c>
      <c r="J21" s="66">
        <v>937896794355</v>
      </c>
    </row>
    <row r="22" spans="1:10" x14ac:dyDescent="0.2">
      <c r="A22" s="65" t="s">
        <v>391</v>
      </c>
      <c r="B22" s="65" t="s">
        <v>392</v>
      </c>
      <c r="C22" s="66">
        <v>1781854726000</v>
      </c>
      <c r="D22" s="66">
        <v>0</v>
      </c>
      <c r="E22" s="66">
        <v>0</v>
      </c>
      <c r="F22" s="66">
        <v>1781854726000</v>
      </c>
      <c r="G22" s="66">
        <v>137639308195</v>
      </c>
      <c r="H22" s="66">
        <v>860579317986</v>
      </c>
      <c r="I22" s="67">
        <v>0.48296828323253554</v>
      </c>
      <c r="J22" s="66">
        <v>921275408014</v>
      </c>
    </row>
    <row r="23" spans="1:10" x14ac:dyDescent="0.2">
      <c r="A23" s="71" t="s">
        <v>376</v>
      </c>
      <c r="B23" s="33" t="s">
        <v>337</v>
      </c>
      <c r="C23" s="68">
        <v>904343220000</v>
      </c>
      <c r="D23" s="68">
        <v>0</v>
      </c>
      <c r="E23" s="68">
        <v>0</v>
      </c>
      <c r="F23" s="68">
        <v>904343220000</v>
      </c>
      <c r="G23" s="68">
        <v>70433096381</v>
      </c>
      <c r="H23" s="68">
        <v>443225755481</v>
      </c>
      <c r="I23" s="69">
        <v>0.490107898946818</v>
      </c>
      <c r="J23" s="68">
        <v>461117464519</v>
      </c>
    </row>
    <row r="24" spans="1:10" x14ac:dyDescent="0.2">
      <c r="A24" s="71" t="s">
        <v>379</v>
      </c>
      <c r="B24" s="33" t="s">
        <v>181</v>
      </c>
      <c r="C24" s="68">
        <v>877511506000</v>
      </c>
      <c r="D24" s="68">
        <v>0</v>
      </c>
      <c r="E24" s="68">
        <v>0</v>
      </c>
      <c r="F24" s="68">
        <v>877511506000</v>
      </c>
      <c r="G24" s="68">
        <v>67206211814</v>
      </c>
      <c r="H24" s="68">
        <v>417353562505</v>
      </c>
      <c r="I24" s="69">
        <v>0.47561035912502325</v>
      </c>
      <c r="J24" s="68">
        <v>460157943495</v>
      </c>
    </row>
    <row r="25" spans="1:10" x14ac:dyDescent="0.2">
      <c r="A25" s="65" t="s">
        <v>399</v>
      </c>
      <c r="B25" s="65" t="s">
        <v>400</v>
      </c>
      <c r="C25" s="66">
        <v>22651938000</v>
      </c>
      <c r="D25" s="66">
        <v>0</v>
      </c>
      <c r="E25" s="66">
        <v>0</v>
      </c>
      <c r="F25" s="66">
        <v>22651938000</v>
      </c>
      <c r="G25" s="66">
        <v>1066759686</v>
      </c>
      <c r="H25" s="66">
        <v>6030551659</v>
      </c>
      <c r="I25" s="67">
        <v>0.26622674223282794</v>
      </c>
      <c r="J25" s="66">
        <v>16621386341</v>
      </c>
    </row>
    <row r="26" spans="1:10" x14ac:dyDescent="0.2">
      <c r="A26" s="33" t="s">
        <v>381</v>
      </c>
      <c r="B26" s="33" t="s">
        <v>382</v>
      </c>
      <c r="C26" s="68">
        <v>15344433000</v>
      </c>
      <c r="D26" s="68">
        <v>0</v>
      </c>
      <c r="E26" s="68">
        <v>0</v>
      </c>
      <c r="F26" s="68">
        <v>15344433000</v>
      </c>
      <c r="G26" s="68">
        <v>427252511</v>
      </c>
      <c r="H26" s="68">
        <v>1536268769</v>
      </c>
      <c r="I26" s="69">
        <v>0.10011896620748385</v>
      </c>
      <c r="J26" s="68">
        <v>13808164231</v>
      </c>
    </row>
    <row r="27" spans="1:10" x14ac:dyDescent="0.2">
      <c r="A27" s="33" t="s">
        <v>500</v>
      </c>
      <c r="B27" s="33" t="s">
        <v>465</v>
      </c>
      <c r="C27" s="68">
        <v>0</v>
      </c>
      <c r="D27" s="68">
        <v>0</v>
      </c>
      <c r="E27" s="68">
        <v>0</v>
      </c>
      <c r="F27" s="68">
        <v>0</v>
      </c>
      <c r="G27" s="68">
        <v>45000000</v>
      </c>
      <c r="H27" s="68">
        <v>259599200</v>
      </c>
      <c r="I27" s="69"/>
      <c r="J27" s="68">
        <v>-259599200</v>
      </c>
    </row>
    <row r="28" spans="1:10" x14ac:dyDescent="0.2">
      <c r="A28" s="33" t="s">
        <v>455</v>
      </c>
      <c r="B28" s="33" t="s">
        <v>126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10090336</v>
      </c>
      <c r="I28" s="69"/>
      <c r="J28" s="68">
        <v>-10090336</v>
      </c>
    </row>
    <row r="29" spans="1:10" x14ac:dyDescent="0.2">
      <c r="A29" s="33" t="s">
        <v>384</v>
      </c>
      <c r="B29" s="33" t="s">
        <v>337</v>
      </c>
      <c r="C29" s="68">
        <v>43557000</v>
      </c>
      <c r="D29" s="68">
        <v>0</v>
      </c>
      <c r="E29" s="68">
        <v>0</v>
      </c>
      <c r="F29" s="68">
        <v>43557000</v>
      </c>
      <c r="G29" s="68">
        <v>0</v>
      </c>
      <c r="H29" s="68">
        <v>2403874</v>
      </c>
      <c r="I29" s="69">
        <v>5.5189154441306794E-2</v>
      </c>
      <c r="J29" s="68">
        <v>41153126</v>
      </c>
    </row>
    <row r="30" spans="1:10" x14ac:dyDescent="0.2">
      <c r="A30" s="33" t="s">
        <v>385</v>
      </c>
      <c r="B30" s="33" t="s">
        <v>338</v>
      </c>
      <c r="C30" s="68">
        <v>1147884000</v>
      </c>
      <c r="D30" s="68">
        <v>0</v>
      </c>
      <c r="E30" s="68">
        <v>0</v>
      </c>
      <c r="F30" s="68">
        <v>1147884000</v>
      </c>
      <c r="G30" s="68">
        <v>70229621</v>
      </c>
      <c r="H30" s="68">
        <v>965712382</v>
      </c>
      <c r="I30" s="69">
        <v>0.84129788550062545</v>
      </c>
      <c r="J30" s="68">
        <v>182171618</v>
      </c>
    </row>
    <row r="31" spans="1:10" x14ac:dyDescent="0.2">
      <c r="A31" s="33" t="s">
        <v>386</v>
      </c>
      <c r="B31" s="33" t="s">
        <v>123</v>
      </c>
      <c r="C31" s="68">
        <v>6116064000</v>
      </c>
      <c r="D31" s="68">
        <v>0</v>
      </c>
      <c r="E31" s="68">
        <v>0</v>
      </c>
      <c r="F31" s="68">
        <v>6116064000</v>
      </c>
      <c r="G31" s="68">
        <v>524277554</v>
      </c>
      <c r="H31" s="68">
        <v>3256477098</v>
      </c>
      <c r="I31" s="69">
        <v>0.53244653718469914</v>
      </c>
      <c r="J31" s="68">
        <v>2859586902</v>
      </c>
    </row>
    <row r="32" spans="1:10" x14ac:dyDescent="0.2">
      <c r="A32" s="65" t="s">
        <v>410</v>
      </c>
      <c r="B32" s="65" t="s">
        <v>177</v>
      </c>
      <c r="C32" s="66">
        <v>224166928000</v>
      </c>
      <c r="D32" s="66">
        <v>0</v>
      </c>
      <c r="E32" s="66">
        <v>150332668314</v>
      </c>
      <c r="F32" s="66">
        <v>374499596314</v>
      </c>
      <c r="G32" s="66">
        <v>85626897508</v>
      </c>
      <c r="H32" s="66">
        <v>238361825371</v>
      </c>
      <c r="I32" s="67">
        <v>0.63648086063928622</v>
      </c>
      <c r="J32" s="66">
        <v>136137770943</v>
      </c>
    </row>
    <row r="33" spans="1:10" ht="11.25" customHeight="1" x14ac:dyDescent="0.2">
      <c r="A33" s="65" t="s">
        <v>412</v>
      </c>
      <c r="B33" s="65" t="s">
        <v>413</v>
      </c>
      <c r="C33" s="66">
        <v>194852311000</v>
      </c>
      <c r="D33" s="66">
        <v>0</v>
      </c>
      <c r="E33" s="66">
        <v>55205575201</v>
      </c>
      <c r="F33" s="66">
        <v>250057886201</v>
      </c>
      <c r="G33" s="66">
        <v>85586667124</v>
      </c>
      <c r="H33" s="66">
        <v>140792242325</v>
      </c>
      <c r="I33" s="67">
        <v>0.56303860063757094</v>
      </c>
      <c r="J33" s="66">
        <v>109265643876</v>
      </c>
    </row>
    <row r="34" spans="1:10" ht="11.25" customHeight="1" x14ac:dyDescent="0.2">
      <c r="A34" s="71" t="s">
        <v>389</v>
      </c>
      <c r="B34" s="71" t="s">
        <v>390</v>
      </c>
      <c r="C34" s="72">
        <v>194852311000</v>
      </c>
      <c r="D34" s="72">
        <v>0</v>
      </c>
      <c r="E34" s="72">
        <v>55205575201</v>
      </c>
      <c r="F34" s="72">
        <v>250057886201</v>
      </c>
      <c r="G34" s="72">
        <v>85586667124</v>
      </c>
      <c r="H34" s="72">
        <v>140792242325</v>
      </c>
      <c r="I34" s="73">
        <v>0.56303860063757094</v>
      </c>
      <c r="J34" s="72">
        <v>109265643876</v>
      </c>
    </row>
    <row r="35" spans="1:10" x14ac:dyDescent="0.2">
      <c r="A35" s="65" t="s">
        <v>393</v>
      </c>
      <c r="B35" s="65" t="s">
        <v>394</v>
      </c>
      <c r="C35" s="66">
        <v>29314617000</v>
      </c>
      <c r="D35" s="66">
        <v>0</v>
      </c>
      <c r="E35" s="66">
        <v>95127093113</v>
      </c>
      <c r="F35" s="66">
        <v>124441710113</v>
      </c>
      <c r="G35" s="66">
        <v>0</v>
      </c>
      <c r="H35" s="66">
        <v>95127093113</v>
      </c>
      <c r="I35" s="67">
        <v>0.76443093739727064</v>
      </c>
      <c r="J35" s="66">
        <v>29314617000</v>
      </c>
    </row>
    <row r="36" spans="1:10" x14ac:dyDescent="0.2">
      <c r="A36" s="65" t="s">
        <v>456</v>
      </c>
      <c r="B36" s="65" t="s">
        <v>492</v>
      </c>
      <c r="C36" s="66">
        <v>29314617000</v>
      </c>
      <c r="D36" s="66">
        <v>0</v>
      </c>
      <c r="E36" s="66">
        <v>95127093113</v>
      </c>
      <c r="F36" s="66">
        <v>124441710113</v>
      </c>
      <c r="G36" s="66">
        <v>0</v>
      </c>
      <c r="H36" s="66">
        <v>95127093113</v>
      </c>
      <c r="I36" s="67">
        <v>0.76443093739727064</v>
      </c>
      <c r="J36" s="66">
        <v>29314617000</v>
      </c>
    </row>
    <row r="37" spans="1:10" x14ac:dyDescent="0.2">
      <c r="A37" s="71" t="s">
        <v>457</v>
      </c>
      <c r="B37" s="71" t="s">
        <v>458</v>
      </c>
      <c r="C37" s="72">
        <v>29314617000</v>
      </c>
      <c r="D37" s="72">
        <v>0</v>
      </c>
      <c r="E37" s="72">
        <v>95127093113</v>
      </c>
      <c r="F37" s="72">
        <v>124441710113</v>
      </c>
      <c r="G37" s="72">
        <v>0</v>
      </c>
      <c r="H37" s="72">
        <v>95127093113</v>
      </c>
      <c r="I37" s="73">
        <v>0.76443093739727064</v>
      </c>
      <c r="J37" s="72">
        <v>29314617000</v>
      </c>
    </row>
    <row r="38" spans="1:10" x14ac:dyDescent="0.2">
      <c r="A38" s="65" t="s">
        <v>419</v>
      </c>
      <c r="B38" s="65" t="s">
        <v>420</v>
      </c>
      <c r="C38" s="66">
        <v>0</v>
      </c>
      <c r="D38" s="66">
        <v>0</v>
      </c>
      <c r="E38" s="66">
        <v>0</v>
      </c>
      <c r="F38" s="66">
        <v>0</v>
      </c>
      <c r="G38" s="66">
        <v>40230384</v>
      </c>
      <c r="H38" s="66">
        <v>2442489933</v>
      </c>
      <c r="I38" s="67"/>
      <c r="J38" s="66">
        <v>-2442489933</v>
      </c>
    </row>
    <row r="39" spans="1:10" x14ac:dyDescent="0.2">
      <c r="A39" s="65" t="s">
        <v>421</v>
      </c>
      <c r="B39" s="65" t="s">
        <v>422</v>
      </c>
      <c r="C39" s="66">
        <v>0</v>
      </c>
      <c r="D39" s="66">
        <v>0</v>
      </c>
      <c r="E39" s="66">
        <v>0</v>
      </c>
      <c r="F39" s="66">
        <v>0</v>
      </c>
      <c r="G39" s="66">
        <v>40230384</v>
      </c>
      <c r="H39" s="66">
        <v>2442489933</v>
      </c>
      <c r="I39" s="67"/>
      <c r="J39" s="66">
        <v>-2442489933</v>
      </c>
    </row>
    <row r="40" spans="1:10" x14ac:dyDescent="0.2">
      <c r="A40" s="71" t="s">
        <v>395</v>
      </c>
      <c r="B40" s="71" t="s">
        <v>396</v>
      </c>
      <c r="C40" s="72">
        <v>0</v>
      </c>
      <c r="D40" s="72">
        <v>0</v>
      </c>
      <c r="E40" s="72">
        <v>0</v>
      </c>
      <c r="F40" s="72">
        <v>0</v>
      </c>
      <c r="G40" s="72">
        <v>40230384</v>
      </c>
      <c r="H40" s="72">
        <v>2442489933</v>
      </c>
      <c r="I40" s="73"/>
      <c r="J40" s="72">
        <v>-2442489933</v>
      </c>
    </row>
    <row r="41" spans="1:10" x14ac:dyDescent="0.2">
      <c r="A41" s="65" t="s">
        <v>423</v>
      </c>
      <c r="B41" s="65" t="s">
        <v>424</v>
      </c>
      <c r="C41" s="66">
        <v>2639652240000</v>
      </c>
      <c r="D41" s="66">
        <v>0</v>
      </c>
      <c r="E41" s="66">
        <v>88470278789</v>
      </c>
      <c r="F41" s="66">
        <v>2728122518789</v>
      </c>
      <c r="G41" s="66">
        <v>24359745903</v>
      </c>
      <c r="H41" s="66">
        <v>39060269758</v>
      </c>
      <c r="I41" s="67">
        <v>1.4317637675355819E-2</v>
      </c>
      <c r="J41" s="66">
        <v>2689062249031</v>
      </c>
    </row>
    <row r="42" spans="1:10" x14ac:dyDescent="0.2">
      <c r="A42" s="65" t="s">
        <v>425</v>
      </c>
      <c r="B42" s="65" t="s">
        <v>426</v>
      </c>
      <c r="C42" s="66">
        <v>285124000</v>
      </c>
      <c r="D42" s="66">
        <v>0</v>
      </c>
      <c r="E42" s="66">
        <v>0</v>
      </c>
      <c r="F42" s="66">
        <v>285124000</v>
      </c>
      <c r="G42" s="66">
        <v>11815535</v>
      </c>
      <c r="H42" s="66">
        <v>166072595</v>
      </c>
      <c r="I42" s="67">
        <v>0.58245743957015195</v>
      </c>
      <c r="J42" s="66">
        <v>119051405</v>
      </c>
    </row>
    <row r="43" spans="1:10" x14ac:dyDescent="0.2">
      <c r="A43" s="71" t="s">
        <v>397</v>
      </c>
      <c r="B43" s="71" t="s">
        <v>398</v>
      </c>
      <c r="C43" s="72">
        <v>285124000</v>
      </c>
      <c r="D43" s="72">
        <v>0</v>
      </c>
      <c r="E43" s="72">
        <v>0</v>
      </c>
      <c r="F43" s="72">
        <v>285124000</v>
      </c>
      <c r="G43" s="72">
        <v>11815535</v>
      </c>
      <c r="H43" s="72">
        <v>166072595</v>
      </c>
      <c r="I43" s="73">
        <v>0.58245743957015195</v>
      </c>
      <c r="J43" s="72">
        <v>119051405</v>
      </c>
    </row>
    <row r="44" spans="1:10" x14ac:dyDescent="0.2">
      <c r="A44" s="65" t="s">
        <v>427</v>
      </c>
      <c r="B44" s="65" t="s">
        <v>428</v>
      </c>
      <c r="C44" s="66">
        <v>89653583000</v>
      </c>
      <c r="D44" s="66">
        <v>0</v>
      </c>
      <c r="E44" s="66">
        <v>0</v>
      </c>
      <c r="F44" s="66">
        <v>89653583000</v>
      </c>
      <c r="G44" s="66">
        <v>2459122977</v>
      </c>
      <c r="H44" s="66">
        <v>10019249939</v>
      </c>
      <c r="I44" s="67">
        <v>0.11175515360049804</v>
      </c>
      <c r="J44" s="66">
        <v>79634333061</v>
      </c>
    </row>
    <row r="45" spans="1:10" x14ac:dyDescent="0.2">
      <c r="A45" s="33" t="s">
        <v>401</v>
      </c>
      <c r="B45" s="33" t="s">
        <v>402</v>
      </c>
      <c r="C45" s="68">
        <v>84811546000</v>
      </c>
      <c r="D45" s="68">
        <v>0</v>
      </c>
      <c r="E45" s="68">
        <v>0</v>
      </c>
      <c r="F45" s="68">
        <v>84811546000</v>
      </c>
      <c r="G45" s="68">
        <v>627152049</v>
      </c>
      <c r="H45" s="68">
        <v>3450456993</v>
      </c>
      <c r="I45" s="69">
        <v>4.0683812001257473E-2</v>
      </c>
      <c r="J45" s="68">
        <v>81361089007</v>
      </c>
    </row>
    <row r="46" spans="1:10" x14ac:dyDescent="0.2">
      <c r="A46" s="33" t="s">
        <v>403</v>
      </c>
      <c r="B46" s="33" t="s">
        <v>404</v>
      </c>
      <c r="C46" s="68">
        <v>4842037000</v>
      </c>
      <c r="D46" s="68">
        <v>0</v>
      </c>
      <c r="E46" s="68">
        <v>0</v>
      </c>
      <c r="F46" s="68">
        <v>4842037000</v>
      </c>
      <c r="G46" s="68">
        <v>1527884000</v>
      </c>
      <c r="H46" s="68">
        <v>4612499705</v>
      </c>
      <c r="I46" s="69">
        <v>0.95259489033231259</v>
      </c>
      <c r="J46" s="68">
        <v>229537295</v>
      </c>
    </row>
    <row r="47" spans="1:10" x14ac:dyDescent="0.2">
      <c r="A47" s="71" t="s">
        <v>405</v>
      </c>
      <c r="B47" s="33" t="s">
        <v>406</v>
      </c>
      <c r="C47" s="68">
        <v>0</v>
      </c>
      <c r="D47" s="68">
        <v>0</v>
      </c>
      <c r="E47" s="68">
        <v>0</v>
      </c>
      <c r="F47" s="68">
        <v>0</v>
      </c>
      <c r="G47" s="68">
        <v>304086928</v>
      </c>
      <c r="H47" s="68">
        <v>1956293241</v>
      </c>
      <c r="I47" s="69"/>
      <c r="J47" s="68">
        <v>-1956293241</v>
      </c>
    </row>
    <row r="48" spans="1:10" x14ac:dyDescent="0.2">
      <c r="A48" s="65" t="s">
        <v>429</v>
      </c>
      <c r="B48" s="65" t="s">
        <v>430</v>
      </c>
      <c r="C48" s="66">
        <v>1618633814000</v>
      </c>
      <c r="D48" s="66">
        <v>0</v>
      </c>
      <c r="E48" s="66">
        <v>88470278789</v>
      </c>
      <c r="F48" s="66">
        <v>1707104092789</v>
      </c>
      <c r="G48" s="66">
        <v>0</v>
      </c>
      <c r="H48" s="66">
        <v>0</v>
      </c>
      <c r="I48" s="67">
        <v>0</v>
      </c>
      <c r="J48" s="66">
        <v>1707104092789</v>
      </c>
    </row>
    <row r="49" spans="1:10" x14ac:dyDescent="0.2">
      <c r="A49" s="65" t="s">
        <v>431</v>
      </c>
      <c r="B49" s="65" t="s">
        <v>432</v>
      </c>
      <c r="C49" s="66">
        <v>1618633814000</v>
      </c>
      <c r="D49" s="66">
        <v>0</v>
      </c>
      <c r="E49" s="66">
        <v>88470278789</v>
      </c>
      <c r="F49" s="66">
        <v>1707104092789</v>
      </c>
      <c r="G49" s="66">
        <v>0</v>
      </c>
      <c r="H49" s="66">
        <v>0</v>
      </c>
      <c r="I49" s="67">
        <v>0</v>
      </c>
      <c r="J49" s="66">
        <v>1707104092789</v>
      </c>
    </row>
    <row r="50" spans="1:10" x14ac:dyDescent="0.2">
      <c r="A50" s="71" t="s">
        <v>407</v>
      </c>
      <c r="B50" s="71" t="s">
        <v>48</v>
      </c>
      <c r="C50" s="72">
        <v>1618633814000</v>
      </c>
      <c r="D50" s="72">
        <v>0</v>
      </c>
      <c r="E50" s="72">
        <v>88470278789</v>
      </c>
      <c r="F50" s="72">
        <v>1707104092789</v>
      </c>
      <c r="G50" s="72">
        <v>0</v>
      </c>
      <c r="H50" s="72">
        <v>0</v>
      </c>
      <c r="I50" s="73">
        <v>0</v>
      </c>
      <c r="J50" s="72">
        <v>1707104092789</v>
      </c>
    </row>
    <row r="51" spans="1:10" x14ac:dyDescent="0.2">
      <c r="A51" s="74" t="s">
        <v>433</v>
      </c>
      <c r="B51" s="65" t="s">
        <v>434</v>
      </c>
      <c r="C51" s="66">
        <v>918479719000</v>
      </c>
      <c r="D51" s="66">
        <v>0</v>
      </c>
      <c r="E51" s="66">
        <v>0</v>
      </c>
      <c r="F51" s="66">
        <v>918479719000</v>
      </c>
      <c r="G51" s="66">
        <v>15766715166</v>
      </c>
      <c r="H51" s="66">
        <v>16345100767</v>
      </c>
      <c r="I51" s="67">
        <v>1.7795821104025923E-2</v>
      </c>
      <c r="J51" s="66">
        <v>902134618233</v>
      </c>
    </row>
    <row r="52" spans="1:10" x14ac:dyDescent="0.2">
      <c r="A52" s="74" t="s">
        <v>408</v>
      </c>
      <c r="B52" s="65" t="s">
        <v>409</v>
      </c>
      <c r="C52" s="66">
        <v>0</v>
      </c>
      <c r="D52" s="66">
        <v>0</v>
      </c>
      <c r="E52" s="66">
        <v>0</v>
      </c>
      <c r="F52" s="66">
        <v>0</v>
      </c>
      <c r="G52" s="66">
        <v>669900</v>
      </c>
      <c r="H52" s="66">
        <v>19096900</v>
      </c>
      <c r="I52" s="67"/>
      <c r="J52" s="66">
        <v>-19096900</v>
      </c>
    </row>
    <row r="53" spans="1:10" x14ac:dyDescent="0.2">
      <c r="A53" s="74" t="s">
        <v>460</v>
      </c>
      <c r="B53" s="65" t="s">
        <v>411</v>
      </c>
      <c r="C53" s="66">
        <v>0</v>
      </c>
      <c r="D53" s="66">
        <v>0</v>
      </c>
      <c r="E53" s="66">
        <v>0</v>
      </c>
      <c r="F53" s="66">
        <v>0</v>
      </c>
      <c r="G53" s="66">
        <v>39794775</v>
      </c>
      <c r="H53" s="66">
        <v>599753376</v>
      </c>
      <c r="I53" s="67"/>
      <c r="J53" s="66">
        <v>-599753376</v>
      </c>
    </row>
    <row r="54" spans="1:10" x14ac:dyDescent="0.2">
      <c r="A54" s="71" t="s">
        <v>459</v>
      </c>
      <c r="B54" s="71" t="s">
        <v>461</v>
      </c>
      <c r="C54" s="72">
        <v>0</v>
      </c>
      <c r="D54" s="72">
        <v>0</v>
      </c>
      <c r="E54" s="72">
        <v>0</v>
      </c>
      <c r="F54" s="72">
        <v>0</v>
      </c>
      <c r="G54" s="72">
        <v>39794775</v>
      </c>
      <c r="H54" s="72">
        <v>599753376</v>
      </c>
      <c r="I54" s="73"/>
      <c r="J54" s="72">
        <v>-599753376</v>
      </c>
    </row>
    <row r="55" spans="1:10" x14ac:dyDescent="0.2">
      <c r="A55" s="65" t="s">
        <v>435</v>
      </c>
      <c r="B55" s="65" t="s">
        <v>436</v>
      </c>
      <c r="C55" s="66">
        <v>918479719000</v>
      </c>
      <c r="D55" s="66">
        <v>0</v>
      </c>
      <c r="E55" s="66">
        <v>0</v>
      </c>
      <c r="F55" s="66">
        <v>918479719000</v>
      </c>
      <c r="G55" s="66">
        <v>15726250491</v>
      </c>
      <c r="H55" s="66">
        <v>15726250491</v>
      </c>
      <c r="I55" s="67">
        <v>1.7122044358390456E-2</v>
      </c>
      <c r="J55" s="66">
        <v>902753468509</v>
      </c>
    </row>
    <row r="56" spans="1:10" x14ac:dyDescent="0.2">
      <c r="A56" s="71" t="s">
        <v>414</v>
      </c>
      <c r="B56" s="71" t="s">
        <v>415</v>
      </c>
      <c r="C56" s="72">
        <v>918479719000</v>
      </c>
      <c r="D56" s="72">
        <v>0</v>
      </c>
      <c r="E56" s="72">
        <v>0</v>
      </c>
      <c r="F56" s="72">
        <v>918479719000</v>
      </c>
      <c r="G56" s="72">
        <v>15726250491</v>
      </c>
      <c r="H56" s="72">
        <v>15726250491</v>
      </c>
      <c r="I56" s="73">
        <v>1.7122044358390456E-2</v>
      </c>
      <c r="J56" s="72">
        <v>902753468509</v>
      </c>
    </row>
    <row r="57" spans="1:10" x14ac:dyDescent="0.2">
      <c r="A57" s="65" t="s">
        <v>437</v>
      </c>
      <c r="B57" s="65" t="s">
        <v>438</v>
      </c>
      <c r="C57" s="66">
        <v>12600000000</v>
      </c>
      <c r="D57" s="66">
        <v>0</v>
      </c>
      <c r="E57" s="66">
        <v>0</v>
      </c>
      <c r="F57" s="66">
        <v>12600000000</v>
      </c>
      <c r="G57" s="66">
        <v>5718597177</v>
      </c>
      <c r="H57" s="66">
        <v>9047590577</v>
      </c>
      <c r="I57" s="67">
        <v>0.71806274420634919</v>
      </c>
      <c r="J57" s="66">
        <v>3552409423</v>
      </c>
    </row>
    <row r="58" spans="1:10" x14ac:dyDescent="0.2">
      <c r="A58" s="71" t="s">
        <v>416</v>
      </c>
      <c r="B58" s="71" t="s">
        <v>417</v>
      </c>
      <c r="C58" s="72">
        <v>12600000000</v>
      </c>
      <c r="D58" s="72">
        <v>0</v>
      </c>
      <c r="E58" s="72">
        <v>0</v>
      </c>
      <c r="F58" s="72">
        <v>12600000000</v>
      </c>
      <c r="G58" s="72">
        <v>5718597177</v>
      </c>
      <c r="H58" s="72">
        <v>9047590577</v>
      </c>
      <c r="I58" s="73">
        <v>0.71806274420634919</v>
      </c>
      <c r="J58" s="72">
        <v>3552409423</v>
      </c>
    </row>
    <row r="59" spans="1:10" x14ac:dyDescent="0.2">
      <c r="A59" s="65" t="s">
        <v>439</v>
      </c>
      <c r="B59" s="65" t="s">
        <v>440</v>
      </c>
      <c r="C59" s="66">
        <v>0</v>
      </c>
      <c r="D59" s="66">
        <v>0</v>
      </c>
      <c r="E59" s="66">
        <v>0</v>
      </c>
      <c r="F59" s="66">
        <v>0</v>
      </c>
      <c r="G59" s="66">
        <v>403495048</v>
      </c>
      <c r="H59" s="66">
        <v>3482255880</v>
      </c>
      <c r="I59" s="67"/>
      <c r="J59" s="66">
        <v>-3482255880</v>
      </c>
    </row>
    <row r="60" spans="1:10" x14ac:dyDescent="0.2">
      <c r="A60" s="71" t="s">
        <v>418</v>
      </c>
      <c r="B60" s="33" t="s">
        <v>462</v>
      </c>
      <c r="C60" s="68">
        <v>0</v>
      </c>
      <c r="D60" s="68">
        <v>0</v>
      </c>
      <c r="E60" s="68">
        <v>0</v>
      </c>
      <c r="F60" s="68">
        <v>0</v>
      </c>
      <c r="G60" s="68">
        <v>403495048</v>
      </c>
      <c r="H60" s="68">
        <v>3482255880</v>
      </c>
      <c r="I60" s="69"/>
      <c r="J60" s="68">
        <v>-3482255880</v>
      </c>
    </row>
    <row r="61" spans="1:10" x14ac:dyDescent="0.2">
      <c r="A61" s="1"/>
      <c r="B61" s="1"/>
      <c r="C61" s="62"/>
      <c r="D61" s="62"/>
      <c r="E61" s="62"/>
      <c r="F61" s="62"/>
      <c r="G61" s="62"/>
      <c r="H61" s="62"/>
      <c r="I61" s="1"/>
      <c r="J61" s="62"/>
    </row>
  </sheetData>
  <autoFilter ref="A9:J55" xr:uid="{00000000-0009-0000-0000-000000000000}"/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8"/>
  <sheetViews>
    <sheetView showGridLines="0" tabSelected="1" zoomScaleNormal="100" zoomScaleSheetLayoutView="100" workbookViewId="0">
      <pane xSplit="2" ySplit="9" topLeftCell="C211" activePane="bottomRight" state="frozen"/>
      <selection pane="topRight" activeCell="C1" sqref="C1"/>
      <selection pane="bottomLeft" activeCell="A10" sqref="A10"/>
      <selection pane="bottomRight" activeCell="B209" sqref="B209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1.7109375" style="1" customWidth="1"/>
    <col min="16" max="16384" width="15.7109375" style="1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A5" s="21" t="s">
        <v>325</v>
      </c>
    </row>
    <row r="6" spans="1:14" x14ac:dyDescent="0.2">
      <c r="A6" s="21" t="s">
        <v>324</v>
      </c>
      <c r="C6" s="28"/>
      <c r="D6" s="28"/>
      <c r="E6" s="28"/>
      <c r="F6" s="28"/>
      <c r="G6" s="28"/>
      <c r="H6" s="28"/>
      <c r="I6" s="28"/>
      <c r="J6" s="28"/>
      <c r="K6" s="43"/>
      <c r="L6" s="28"/>
      <c r="M6" s="28"/>
      <c r="N6" s="43"/>
    </row>
    <row r="7" spans="1:14" x14ac:dyDescent="0.2">
      <c r="A7" s="21" t="s">
        <v>501</v>
      </c>
      <c r="C7" s="20"/>
    </row>
    <row r="8" spans="1:14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17" t="s">
        <v>315</v>
      </c>
      <c r="L8" s="17" t="s">
        <v>314</v>
      </c>
      <c r="M8" s="17" t="s">
        <v>313</v>
      </c>
      <c r="N8" s="17" t="s">
        <v>312</v>
      </c>
    </row>
    <row r="9" spans="1:14" ht="33.75" customHeight="1" x14ac:dyDescent="0.2">
      <c r="A9" s="47" t="s">
        <v>311</v>
      </c>
      <c r="B9" s="47" t="s">
        <v>310</v>
      </c>
      <c r="C9" s="47" t="s">
        <v>309</v>
      </c>
      <c r="D9" s="47" t="s">
        <v>308</v>
      </c>
      <c r="E9" s="47" t="s">
        <v>307</v>
      </c>
      <c r="F9" s="47" t="s">
        <v>306</v>
      </c>
      <c r="G9" s="47" t="s">
        <v>305</v>
      </c>
      <c r="H9" s="47" t="s">
        <v>304</v>
      </c>
      <c r="I9" s="47" t="s">
        <v>303</v>
      </c>
      <c r="J9" s="47" t="s">
        <v>302</v>
      </c>
      <c r="K9" s="47" t="s">
        <v>301</v>
      </c>
      <c r="L9" s="47" t="s">
        <v>300</v>
      </c>
      <c r="M9" s="47" t="s">
        <v>299</v>
      </c>
      <c r="N9" s="47" t="s">
        <v>298</v>
      </c>
    </row>
    <row r="10" spans="1:14" x14ac:dyDescent="0.2">
      <c r="A10" s="16" t="s">
        <v>297</v>
      </c>
      <c r="B10" s="15"/>
      <c r="C10" s="14">
        <v>5313763974000</v>
      </c>
      <c r="D10" s="14">
        <v>0</v>
      </c>
      <c r="E10" s="14">
        <v>376062662864</v>
      </c>
      <c r="F10" s="14">
        <v>5689826636864</v>
      </c>
      <c r="G10" s="14">
        <v>0</v>
      </c>
      <c r="H10" s="14">
        <v>5689826636864</v>
      </c>
      <c r="I10" s="14">
        <v>374037890379</v>
      </c>
      <c r="J10" s="14">
        <v>3070124295487</v>
      </c>
      <c r="K10" s="13">
        <v>0.5395813425308732</v>
      </c>
      <c r="L10" s="14">
        <v>328040382657</v>
      </c>
      <c r="M10" s="14">
        <v>1092106373524</v>
      </c>
      <c r="N10" s="13">
        <v>0.19194018433678051</v>
      </c>
    </row>
    <row r="11" spans="1:14" x14ac:dyDescent="0.2">
      <c r="A11" s="15" t="s">
        <v>296</v>
      </c>
      <c r="B11" s="15" t="s">
        <v>332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374037890379</v>
      </c>
      <c r="J11" s="14">
        <v>3070124295487</v>
      </c>
      <c r="K11" s="13">
        <v>0.6306253264292998</v>
      </c>
      <c r="L11" s="14">
        <v>328040382657</v>
      </c>
      <c r="M11" s="14">
        <v>1092106373524</v>
      </c>
      <c r="N11" s="13">
        <v>0.2243264024559124</v>
      </c>
    </row>
    <row r="12" spans="1:14" x14ac:dyDescent="0.2">
      <c r="A12" s="15" t="s">
        <v>295</v>
      </c>
      <c r="B12" s="15" t="s">
        <v>333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255574165118</v>
      </c>
      <c r="J12" s="14">
        <v>1147020254673</v>
      </c>
      <c r="K12" s="13">
        <v>0.60588833088503502</v>
      </c>
      <c r="L12" s="14">
        <v>277061655814</v>
      </c>
      <c r="M12" s="14">
        <v>805908119280</v>
      </c>
      <c r="N12" s="13">
        <v>0.4257033153930328</v>
      </c>
    </row>
    <row r="13" spans="1:14" x14ac:dyDescent="0.2">
      <c r="A13" s="15" t="s">
        <v>294</v>
      </c>
      <c r="B13" s="15" t="s">
        <v>334</v>
      </c>
      <c r="C13" s="14">
        <v>335235791000</v>
      </c>
      <c r="D13" s="14">
        <v>-2076897869</v>
      </c>
      <c r="E13" s="14">
        <v>-2823219169</v>
      </c>
      <c r="F13" s="14">
        <v>332412571831</v>
      </c>
      <c r="G13" s="14">
        <v>0</v>
      </c>
      <c r="H13" s="14">
        <v>332412571831</v>
      </c>
      <c r="I13" s="14">
        <v>42319511834</v>
      </c>
      <c r="J13" s="14">
        <v>154032489699</v>
      </c>
      <c r="K13" s="13">
        <v>0.46337744944649922</v>
      </c>
      <c r="L13" s="14">
        <v>40031430734</v>
      </c>
      <c r="M13" s="14">
        <v>147236055247</v>
      </c>
      <c r="N13" s="13">
        <v>0.44293166902801573</v>
      </c>
    </row>
    <row r="14" spans="1:14" x14ac:dyDescent="0.2">
      <c r="A14" s="15" t="s">
        <v>293</v>
      </c>
      <c r="B14" s="15" t="s">
        <v>335</v>
      </c>
      <c r="C14" s="14">
        <v>329694931000</v>
      </c>
      <c r="D14" s="14">
        <v>-2086897869</v>
      </c>
      <c r="E14" s="14">
        <v>-2904886832</v>
      </c>
      <c r="F14" s="14">
        <v>326790044168</v>
      </c>
      <c r="G14" s="14">
        <v>0</v>
      </c>
      <c r="H14" s="14">
        <v>326790044168</v>
      </c>
      <c r="I14" s="14">
        <v>41964414083</v>
      </c>
      <c r="J14" s="14">
        <v>152329146573</v>
      </c>
      <c r="K14" s="13">
        <v>0.46613766022409442</v>
      </c>
      <c r="L14" s="14">
        <v>39677243551</v>
      </c>
      <c r="M14" s="14">
        <v>145568990953</v>
      </c>
      <c r="N14" s="13">
        <v>0.44545111930694015</v>
      </c>
    </row>
    <row r="15" spans="1:14" x14ac:dyDescent="0.2">
      <c r="A15" s="15" t="s">
        <v>292</v>
      </c>
      <c r="B15" s="15" t="s">
        <v>245</v>
      </c>
      <c r="C15" s="14">
        <v>230317920000</v>
      </c>
      <c r="D15" s="14">
        <v>2837000000</v>
      </c>
      <c r="E15" s="14">
        <v>2589830000</v>
      </c>
      <c r="F15" s="14">
        <v>232907750000</v>
      </c>
      <c r="G15" s="14">
        <v>0</v>
      </c>
      <c r="H15" s="14">
        <v>232907750000</v>
      </c>
      <c r="I15" s="14">
        <v>33023606353</v>
      </c>
      <c r="J15" s="14">
        <v>108781245369</v>
      </c>
      <c r="K15" s="13">
        <v>0.4670572162970103</v>
      </c>
      <c r="L15" s="14">
        <v>33023606353</v>
      </c>
      <c r="M15" s="14">
        <v>108781245369</v>
      </c>
      <c r="N15" s="13">
        <v>0.4670572162970103</v>
      </c>
    </row>
    <row r="16" spans="1:14" x14ac:dyDescent="0.2">
      <c r="A16" s="15" t="s">
        <v>291</v>
      </c>
      <c r="B16" s="15" t="s">
        <v>243</v>
      </c>
      <c r="C16" s="14">
        <v>225664597000</v>
      </c>
      <c r="D16" s="14">
        <v>337000000</v>
      </c>
      <c r="E16" s="14">
        <v>89830000</v>
      </c>
      <c r="F16" s="14">
        <v>225754427000</v>
      </c>
      <c r="G16" s="14">
        <v>0</v>
      </c>
      <c r="H16" s="14">
        <v>225754427000</v>
      </c>
      <c r="I16" s="14">
        <v>31878858990</v>
      </c>
      <c r="J16" s="14">
        <v>104359011176</v>
      </c>
      <c r="K16" s="13">
        <v>0.46226783927475318</v>
      </c>
      <c r="L16" s="14">
        <v>31878858990</v>
      </c>
      <c r="M16" s="14">
        <v>104359011176</v>
      </c>
      <c r="N16" s="13">
        <v>0.46226783927475318</v>
      </c>
    </row>
    <row r="17" spans="1:14" x14ac:dyDescent="0.2">
      <c r="A17" s="12" t="s">
        <v>290</v>
      </c>
      <c r="B17" s="12" t="s">
        <v>241</v>
      </c>
      <c r="C17" s="11">
        <v>133391004000</v>
      </c>
      <c r="D17" s="11">
        <v>-203000000</v>
      </c>
      <c r="E17" s="11">
        <v>-203000000</v>
      </c>
      <c r="F17" s="11">
        <v>133188004000</v>
      </c>
      <c r="G17" s="11">
        <v>0</v>
      </c>
      <c r="H17" s="11">
        <v>133188004000</v>
      </c>
      <c r="I17" s="11">
        <v>9978270471</v>
      </c>
      <c r="J17" s="11">
        <v>60034344966</v>
      </c>
      <c r="K17" s="10">
        <v>0.45074889001264706</v>
      </c>
      <c r="L17" s="11">
        <v>9978270471</v>
      </c>
      <c r="M17" s="11">
        <v>60034344966</v>
      </c>
      <c r="N17" s="10">
        <v>0.45074889001264706</v>
      </c>
    </row>
    <row r="18" spans="1:14" x14ac:dyDescent="0.2">
      <c r="A18" s="12" t="s">
        <v>289</v>
      </c>
      <c r="B18" s="12" t="s">
        <v>239</v>
      </c>
      <c r="C18" s="11">
        <v>18697853000</v>
      </c>
      <c r="D18" s="11">
        <v>40000000</v>
      </c>
      <c r="E18" s="11">
        <v>40000000</v>
      </c>
      <c r="F18" s="11">
        <v>18737853000</v>
      </c>
      <c r="G18" s="11">
        <v>0</v>
      </c>
      <c r="H18" s="11">
        <v>18737853000</v>
      </c>
      <c r="I18" s="11">
        <v>1858830725</v>
      </c>
      <c r="J18" s="11">
        <v>11259100109</v>
      </c>
      <c r="K18" s="10">
        <v>0.60087460975384965</v>
      </c>
      <c r="L18" s="11">
        <v>1858830725</v>
      </c>
      <c r="M18" s="11">
        <v>11259100109</v>
      </c>
      <c r="N18" s="10">
        <v>0.60087460975384965</v>
      </c>
    </row>
    <row r="19" spans="1:14" x14ac:dyDescent="0.2">
      <c r="A19" s="12" t="s">
        <v>288</v>
      </c>
      <c r="B19" s="12" t="s">
        <v>237</v>
      </c>
      <c r="C19" s="11">
        <v>9698510000</v>
      </c>
      <c r="D19" s="11">
        <v>500000000</v>
      </c>
      <c r="E19" s="11">
        <v>500000000</v>
      </c>
      <c r="F19" s="11">
        <v>10198510000</v>
      </c>
      <c r="G19" s="11">
        <v>0</v>
      </c>
      <c r="H19" s="11">
        <v>10198510000</v>
      </c>
      <c r="I19" s="11">
        <v>856340668</v>
      </c>
      <c r="J19" s="11">
        <v>5192987759</v>
      </c>
      <c r="K19" s="10">
        <v>0.50919082875831867</v>
      </c>
      <c r="L19" s="11">
        <v>856340668</v>
      </c>
      <c r="M19" s="11">
        <v>5192987759</v>
      </c>
      <c r="N19" s="10">
        <v>0.50919082875831867</v>
      </c>
    </row>
    <row r="20" spans="1:14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76859390</v>
      </c>
      <c r="J20" s="11">
        <v>471213995</v>
      </c>
      <c r="K20" s="10">
        <v>0.21299434623480845</v>
      </c>
      <c r="L20" s="11">
        <v>76859390</v>
      </c>
      <c r="M20" s="11">
        <v>471213995</v>
      </c>
      <c r="N20" s="10">
        <v>0.21299434623480845</v>
      </c>
    </row>
    <row r="21" spans="1:14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15106994420</v>
      </c>
      <c r="J21" s="11">
        <v>15640250687</v>
      </c>
      <c r="K21" s="10">
        <v>0.89392803325953396</v>
      </c>
      <c r="L21" s="11">
        <v>15106994420</v>
      </c>
      <c r="M21" s="11">
        <v>15640250687</v>
      </c>
      <c r="N21" s="10">
        <v>0.89392803325953396</v>
      </c>
    </row>
    <row r="22" spans="1:14" x14ac:dyDescent="0.2">
      <c r="A22" s="12" t="s">
        <v>285</v>
      </c>
      <c r="B22" s="12" t="s">
        <v>336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24033590</v>
      </c>
      <c r="J22" s="11">
        <v>147206798</v>
      </c>
      <c r="K22" s="10">
        <v>0.33008376834212322</v>
      </c>
      <c r="L22" s="11">
        <v>24033590</v>
      </c>
      <c r="M22" s="11">
        <v>147206798</v>
      </c>
      <c r="N22" s="10">
        <v>0.33008376834212322</v>
      </c>
    </row>
    <row r="23" spans="1:14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3608820151</v>
      </c>
      <c r="J23" s="14">
        <v>9338504856</v>
      </c>
      <c r="K23" s="13">
        <v>0.24489559682744916</v>
      </c>
      <c r="L23" s="14">
        <v>3608820151</v>
      </c>
      <c r="M23" s="14">
        <v>9338504856</v>
      </c>
      <c r="N23" s="13">
        <v>0.24489559682744916</v>
      </c>
    </row>
    <row r="24" spans="1:14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225856997</v>
      </c>
      <c r="J24" s="11">
        <v>542547638</v>
      </c>
      <c r="K24" s="10">
        <v>2.9287144822660181E-2</v>
      </c>
      <c r="L24" s="11">
        <v>225856997</v>
      </c>
      <c r="M24" s="11">
        <v>542547638</v>
      </c>
      <c r="N24" s="10">
        <v>2.9287144822660181E-2</v>
      </c>
    </row>
    <row r="25" spans="1:14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3382963154</v>
      </c>
      <c r="J25" s="11">
        <v>8795957218</v>
      </c>
      <c r="K25" s="10">
        <v>0.4486020347128678</v>
      </c>
      <c r="L25" s="11">
        <v>3382963154</v>
      </c>
      <c r="M25" s="11">
        <v>8795957218</v>
      </c>
      <c r="N25" s="10">
        <v>0.4486020347128678</v>
      </c>
    </row>
    <row r="26" spans="1:14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341312067</v>
      </c>
      <c r="J26" s="11">
        <v>2124467421</v>
      </c>
      <c r="K26" s="10">
        <v>0.43814934202344574</v>
      </c>
      <c r="L26" s="11">
        <v>341312067</v>
      </c>
      <c r="M26" s="11">
        <v>2124467421</v>
      </c>
      <c r="N26" s="10">
        <v>0.43814934202344574</v>
      </c>
    </row>
    <row r="27" spans="1:14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27397508</v>
      </c>
      <c r="J27" s="11">
        <v>150934585</v>
      </c>
      <c r="K27" s="10">
        <v>0.3053254541408747</v>
      </c>
      <c r="L27" s="11">
        <v>27397508</v>
      </c>
      <c r="M27" s="11">
        <v>150934585</v>
      </c>
      <c r="N27" s="10">
        <v>0.3053254541408747</v>
      </c>
    </row>
    <row r="28" spans="1:14" x14ac:dyDescent="0.2">
      <c r="A28" s="23" t="s">
        <v>278</v>
      </c>
      <c r="B28" s="23" t="s">
        <v>277</v>
      </c>
      <c r="C28" s="24">
        <v>4653323000</v>
      </c>
      <c r="D28" s="24">
        <v>2500000000</v>
      </c>
      <c r="E28" s="24">
        <v>2500000000</v>
      </c>
      <c r="F28" s="24">
        <v>7153323000</v>
      </c>
      <c r="G28" s="24">
        <v>0</v>
      </c>
      <c r="H28" s="24">
        <v>7153323000</v>
      </c>
      <c r="I28" s="24">
        <v>1144747363</v>
      </c>
      <c r="J28" s="24">
        <v>4422234193</v>
      </c>
      <c r="K28" s="25">
        <v>0.61820697779199962</v>
      </c>
      <c r="L28" s="24">
        <v>1144747363</v>
      </c>
      <c r="M28" s="24">
        <v>4422234193</v>
      </c>
      <c r="N28" s="25">
        <v>0.61820697779199962</v>
      </c>
    </row>
    <row r="29" spans="1:14" x14ac:dyDescent="0.2">
      <c r="A29" s="15" t="s">
        <v>276</v>
      </c>
      <c r="B29" s="15" t="s">
        <v>226</v>
      </c>
      <c r="C29" s="14">
        <v>76370504000</v>
      </c>
      <c r="D29" s="14">
        <v>-3900000000</v>
      </c>
      <c r="E29" s="14">
        <v>-3935000000</v>
      </c>
      <c r="F29" s="14">
        <v>72435504000</v>
      </c>
      <c r="G29" s="14">
        <v>0</v>
      </c>
      <c r="H29" s="14">
        <v>72435504000</v>
      </c>
      <c r="I29" s="14">
        <v>7077913550</v>
      </c>
      <c r="J29" s="14">
        <v>35925863639</v>
      </c>
      <c r="K29" s="13">
        <v>0.49597036888153634</v>
      </c>
      <c r="L29" s="14">
        <v>4790743018</v>
      </c>
      <c r="M29" s="14">
        <v>29165708019</v>
      </c>
      <c r="N29" s="13">
        <v>0.40264381979036135</v>
      </c>
    </row>
    <row r="30" spans="1:14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1830481199</v>
      </c>
      <c r="J30" s="11">
        <v>10500761037</v>
      </c>
      <c r="K30" s="10">
        <v>0.4857978068697657</v>
      </c>
      <c r="L30" s="11">
        <v>1792371611</v>
      </c>
      <c r="M30" s="11">
        <v>8844295271</v>
      </c>
      <c r="N30" s="10">
        <v>0.40916455777075122</v>
      </c>
    </row>
    <row r="31" spans="1:14" x14ac:dyDescent="0.2">
      <c r="A31" s="12" t="s">
        <v>274</v>
      </c>
      <c r="B31" s="12" t="s">
        <v>222</v>
      </c>
      <c r="C31" s="11">
        <v>27518080000</v>
      </c>
      <c r="D31" s="11">
        <v>-400000000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2488013451</v>
      </c>
      <c r="J31" s="11">
        <v>12349358327</v>
      </c>
      <c r="K31" s="10">
        <v>0.45556005172627495</v>
      </c>
      <c r="L31" s="11">
        <v>1951879107</v>
      </c>
      <c r="M31" s="11">
        <v>9983424542</v>
      </c>
      <c r="N31" s="10">
        <v>0.3682822443345305</v>
      </c>
    </row>
    <row r="32" spans="1:14" x14ac:dyDescent="0.2">
      <c r="A32" s="12" t="s">
        <v>273</v>
      </c>
      <c r="B32" s="12" t="s">
        <v>463</v>
      </c>
      <c r="C32" s="11">
        <v>9421822000</v>
      </c>
      <c r="D32" s="11">
        <v>-3500000000</v>
      </c>
      <c r="E32" s="11">
        <v>-3500000000</v>
      </c>
      <c r="F32" s="11">
        <v>5921822000</v>
      </c>
      <c r="G32" s="11">
        <v>0</v>
      </c>
      <c r="H32" s="11">
        <v>5921822000</v>
      </c>
      <c r="I32" s="11">
        <v>0</v>
      </c>
      <c r="J32" s="11">
        <v>5350159232</v>
      </c>
      <c r="K32" s="10">
        <v>0.90346505382971665</v>
      </c>
      <c r="L32" s="11">
        <v>0</v>
      </c>
      <c r="M32" s="11">
        <v>5349158563</v>
      </c>
      <c r="N32" s="10">
        <v>0.90329607391103617</v>
      </c>
    </row>
    <row r="33" spans="1:14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1353032600</v>
      </c>
      <c r="J33" s="11">
        <v>4359131382</v>
      </c>
      <c r="K33" s="10">
        <v>0.46817900524787176</v>
      </c>
      <c r="L33" s="11">
        <v>619699300</v>
      </c>
      <c r="M33" s="11">
        <v>3010491182</v>
      </c>
      <c r="N33" s="10">
        <v>0.32333248149304111</v>
      </c>
    </row>
    <row r="34" spans="1:14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211204700</v>
      </c>
      <c r="J34" s="11">
        <v>1228816161</v>
      </c>
      <c r="K34" s="10">
        <v>0.42608182931222738</v>
      </c>
      <c r="L34" s="11">
        <v>206270900</v>
      </c>
      <c r="M34" s="11">
        <v>1015489161</v>
      </c>
      <c r="N34" s="10">
        <v>0.35211245839532784</v>
      </c>
    </row>
    <row r="35" spans="1:14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717083000</v>
      </c>
      <c r="J35" s="11">
        <v>1282763700</v>
      </c>
      <c r="K35" s="10">
        <v>0.37842070670031286</v>
      </c>
      <c r="L35" s="11">
        <v>132292200</v>
      </c>
      <c r="M35" s="11">
        <v>577681800</v>
      </c>
      <c r="N35" s="10">
        <v>0.17041856968973226</v>
      </c>
    </row>
    <row r="36" spans="1:14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478098600</v>
      </c>
      <c r="J36" s="11">
        <v>854873800</v>
      </c>
      <c r="K36" s="10">
        <v>0.38760821760046427</v>
      </c>
      <c r="L36" s="11">
        <v>88229900</v>
      </c>
      <c r="M36" s="11">
        <v>385167500</v>
      </c>
      <c r="N36" s="10">
        <v>0.17463874568693863</v>
      </c>
    </row>
    <row r="37" spans="1:14" x14ac:dyDescent="0.2">
      <c r="A37" s="15" t="s">
        <v>268</v>
      </c>
      <c r="B37" s="15" t="s">
        <v>211</v>
      </c>
      <c r="C37" s="14">
        <v>23006507000</v>
      </c>
      <c r="D37" s="14">
        <v>-1023897869</v>
      </c>
      <c r="E37" s="14">
        <v>-1559716832</v>
      </c>
      <c r="F37" s="14">
        <v>21446790168</v>
      </c>
      <c r="G37" s="14">
        <v>0</v>
      </c>
      <c r="H37" s="14">
        <v>21446790168</v>
      </c>
      <c r="I37" s="14">
        <v>1862894180</v>
      </c>
      <c r="J37" s="14">
        <v>7622037565</v>
      </c>
      <c r="K37" s="13">
        <v>0.35539292851256471</v>
      </c>
      <c r="L37" s="14">
        <v>1862894180</v>
      </c>
      <c r="M37" s="14">
        <v>7622037565</v>
      </c>
      <c r="N37" s="13">
        <v>0.35539292851256471</v>
      </c>
    </row>
    <row r="38" spans="1:14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1460808101</v>
      </c>
      <c r="J38" s="14">
        <v>4213117323</v>
      </c>
      <c r="K38" s="13">
        <v>0.40732617437591101</v>
      </c>
      <c r="L38" s="14">
        <v>1460808101</v>
      </c>
      <c r="M38" s="14">
        <v>4213117323</v>
      </c>
      <c r="N38" s="13">
        <v>0.40732617437591101</v>
      </c>
    </row>
    <row r="39" spans="1:14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1455800041</v>
      </c>
      <c r="J39" s="11">
        <v>4183262135</v>
      </c>
      <c r="K39" s="10">
        <v>0.41145880151912517</v>
      </c>
      <c r="L39" s="11">
        <v>1455800041</v>
      </c>
      <c r="M39" s="11">
        <v>4183262135</v>
      </c>
      <c r="N39" s="10">
        <v>0.41145880151912517</v>
      </c>
    </row>
    <row r="40" spans="1:14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v>0</v>
      </c>
      <c r="L40" s="11">
        <v>0</v>
      </c>
      <c r="M40" s="11">
        <v>0</v>
      </c>
      <c r="N40" s="10">
        <v>0</v>
      </c>
    </row>
    <row r="41" spans="1:14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5008060</v>
      </c>
      <c r="J41" s="11">
        <v>29855188</v>
      </c>
      <c r="K41" s="10">
        <v>0.28953854509130761</v>
      </c>
      <c r="L41" s="11">
        <v>5008060</v>
      </c>
      <c r="M41" s="11">
        <v>29855188</v>
      </c>
      <c r="N41" s="10">
        <v>0.28953854509130761</v>
      </c>
    </row>
    <row r="42" spans="1:14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76723938</v>
      </c>
      <c r="J42" s="11">
        <v>479872968</v>
      </c>
      <c r="K42" s="10">
        <v>0.43728132924974555</v>
      </c>
      <c r="L42" s="11">
        <v>76723938</v>
      </c>
      <c r="M42" s="11">
        <v>479872968</v>
      </c>
      <c r="N42" s="10">
        <v>0.43728132924974555</v>
      </c>
    </row>
    <row r="43" spans="1:14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10726178</v>
      </c>
      <c r="J43" s="11">
        <v>65616405</v>
      </c>
      <c r="K43" s="10">
        <v>0.36157867329395166</v>
      </c>
      <c r="L43" s="11">
        <v>10726178</v>
      </c>
      <c r="M43" s="11">
        <v>65616405</v>
      </c>
      <c r="N43" s="10">
        <v>0.36157867329395166</v>
      </c>
    </row>
    <row r="44" spans="1:14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73431660</v>
      </c>
      <c r="J44" s="11">
        <v>493839921</v>
      </c>
      <c r="K44" s="10">
        <v>0.23989114981055085</v>
      </c>
      <c r="L44" s="11">
        <v>73431660</v>
      </c>
      <c r="M44" s="11">
        <v>493839921</v>
      </c>
      <c r="N44" s="10">
        <v>0.23989114981055085</v>
      </c>
    </row>
    <row r="45" spans="1:14" x14ac:dyDescent="0.2">
      <c r="A45" s="12" t="s">
        <v>257</v>
      </c>
      <c r="B45" s="12" t="s">
        <v>256</v>
      </c>
      <c r="C45" s="11">
        <v>76274000</v>
      </c>
      <c r="D45" s="11">
        <v>3000000</v>
      </c>
      <c r="E45" s="11">
        <v>3000000</v>
      </c>
      <c r="F45" s="11">
        <v>79274000</v>
      </c>
      <c r="G45" s="11">
        <v>0</v>
      </c>
      <c r="H45" s="11">
        <v>79274000</v>
      </c>
      <c r="I45" s="11">
        <v>6390206</v>
      </c>
      <c r="J45" s="11">
        <v>38341236</v>
      </c>
      <c r="K45" s="10">
        <v>0.48365461563690493</v>
      </c>
      <c r="L45" s="11">
        <v>6390206</v>
      </c>
      <c r="M45" s="11">
        <v>38341236</v>
      </c>
      <c r="N45" s="10">
        <v>0.48365461563690493</v>
      </c>
    </row>
    <row r="46" spans="1:14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42449697</v>
      </c>
      <c r="J46" s="11">
        <v>236054533</v>
      </c>
      <c r="K46" s="10">
        <v>0.3861333798985489</v>
      </c>
      <c r="L46" s="11">
        <v>42449697</v>
      </c>
      <c r="M46" s="11">
        <v>236054533</v>
      </c>
      <c r="N46" s="10">
        <v>0.3861333798985489</v>
      </c>
    </row>
    <row r="47" spans="1:14" x14ac:dyDescent="0.2">
      <c r="A47" s="12" t="s">
        <v>253</v>
      </c>
      <c r="B47" s="12" t="s">
        <v>201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0</v>
      </c>
      <c r="J47" s="11">
        <v>1668659420</v>
      </c>
      <c r="K47" s="10">
        <v>0.86685587618626092</v>
      </c>
      <c r="L47" s="11">
        <v>0</v>
      </c>
      <c r="M47" s="11">
        <v>1668659420</v>
      </c>
      <c r="N47" s="10">
        <v>0.86685587618626092</v>
      </c>
    </row>
    <row r="48" spans="1:14" x14ac:dyDescent="0.2">
      <c r="A48" s="12" t="s">
        <v>252</v>
      </c>
      <c r="B48" s="12" t="s">
        <v>199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v>0</v>
      </c>
      <c r="L48" s="11">
        <v>0</v>
      </c>
      <c r="M48" s="11">
        <v>0</v>
      </c>
      <c r="N48" s="10">
        <v>0</v>
      </c>
    </row>
    <row r="49" spans="1:14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31983105</v>
      </c>
      <c r="K49" s="10">
        <v>0.40451660026560426</v>
      </c>
      <c r="L49" s="11">
        <v>0</v>
      </c>
      <c r="M49" s="11">
        <v>31983105</v>
      </c>
      <c r="N49" s="10">
        <v>0.40451660026560426</v>
      </c>
    </row>
    <row r="50" spans="1:14" x14ac:dyDescent="0.2">
      <c r="A50" s="12" t="s">
        <v>249</v>
      </c>
      <c r="B50" s="12" t="s">
        <v>197</v>
      </c>
      <c r="C50" s="11">
        <v>2393578000</v>
      </c>
      <c r="D50" s="11">
        <v>-1026897869</v>
      </c>
      <c r="E50" s="11">
        <v>-1556049169</v>
      </c>
      <c r="F50" s="11">
        <v>837528831</v>
      </c>
      <c r="G50" s="11">
        <v>0</v>
      </c>
      <c r="H50" s="11">
        <v>837528831</v>
      </c>
      <c r="I50" s="11">
        <v>192364400</v>
      </c>
      <c r="J50" s="11">
        <v>394552654</v>
      </c>
      <c r="K50" s="10">
        <v>0.47109142920955754</v>
      </c>
      <c r="L50" s="11">
        <v>192364400</v>
      </c>
      <c r="M50" s="11">
        <v>394552654</v>
      </c>
      <c r="N50" s="10">
        <v>0.47109142920955754</v>
      </c>
    </row>
    <row r="51" spans="1:14" x14ac:dyDescent="0.2">
      <c r="A51" s="15" t="s">
        <v>248</v>
      </c>
      <c r="B51" s="15" t="s">
        <v>247</v>
      </c>
      <c r="C51" s="14">
        <v>5540860000</v>
      </c>
      <c r="D51" s="14">
        <v>10000000</v>
      </c>
      <c r="E51" s="14">
        <v>81667663</v>
      </c>
      <c r="F51" s="14">
        <v>5622527663</v>
      </c>
      <c r="G51" s="14">
        <v>0</v>
      </c>
      <c r="H51" s="14">
        <v>5622527663</v>
      </c>
      <c r="I51" s="14">
        <v>355097751</v>
      </c>
      <c r="J51" s="14">
        <v>1703343126</v>
      </c>
      <c r="K51" s="13">
        <v>0.30294971018268868</v>
      </c>
      <c r="L51" s="14">
        <v>354187183</v>
      </c>
      <c r="M51" s="14">
        <v>1667064294</v>
      </c>
      <c r="N51" s="13">
        <v>0.29649730404536739</v>
      </c>
    </row>
    <row r="52" spans="1:14" x14ac:dyDescent="0.2">
      <c r="A52" s="15" t="s">
        <v>246</v>
      </c>
      <c r="B52" s="15" t="s">
        <v>245</v>
      </c>
      <c r="C52" s="14">
        <v>4109355000</v>
      </c>
      <c r="D52" s="14">
        <v>10000000</v>
      </c>
      <c r="E52" s="14">
        <v>10000000</v>
      </c>
      <c r="F52" s="14">
        <v>4119355000</v>
      </c>
      <c r="G52" s="14">
        <v>0</v>
      </c>
      <c r="H52" s="14">
        <v>4119355000</v>
      </c>
      <c r="I52" s="14">
        <v>307398205</v>
      </c>
      <c r="J52" s="14">
        <v>1344902369</v>
      </c>
      <c r="K52" s="13">
        <v>0.32648372597166303</v>
      </c>
      <c r="L52" s="14">
        <v>307398205</v>
      </c>
      <c r="M52" s="14">
        <v>1344902369</v>
      </c>
      <c r="N52" s="13">
        <v>0.32648372597166303</v>
      </c>
    </row>
    <row r="53" spans="1:14" x14ac:dyDescent="0.2">
      <c r="A53" s="15" t="s">
        <v>244</v>
      </c>
      <c r="B53" s="15" t="s">
        <v>243</v>
      </c>
      <c r="C53" s="14">
        <v>4109355000</v>
      </c>
      <c r="D53" s="14">
        <v>10000000</v>
      </c>
      <c r="E53" s="14">
        <v>10000000</v>
      </c>
      <c r="F53" s="14">
        <v>4119355000</v>
      </c>
      <c r="G53" s="14">
        <v>0</v>
      </c>
      <c r="H53" s="14">
        <v>4119355000</v>
      </c>
      <c r="I53" s="14">
        <v>307398205</v>
      </c>
      <c r="J53" s="14">
        <v>1344902369</v>
      </c>
      <c r="K53" s="13">
        <v>0.32648372597166303</v>
      </c>
      <c r="L53" s="14">
        <v>307398205</v>
      </c>
      <c r="M53" s="14">
        <v>1344902369</v>
      </c>
      <c r="N53" s="13">
        <v>0.32648372597166303</v>
      </c>
    </row>
    <row r="54" spans="1:14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101692411</v>
      </c>
      <c r="J54" s="11">
        <v>818441767</v>
      </c>
      <c r="K54" s="10">
        <v>0.33778326886035742</v>
      </c>
      <c r="L54" s="11">
        <v>101692411</v>
      </c>
      <c r="M54" s="11">
        <v>818441767</v>
      </c>
      <c r="N54" s="10">
        <v>0.33778326886035742</v>
      </c>
    </row>
    <row r="55" spans="1:14" x14ac:dyDescent="0.2">
      <c r="A55" s="12" t="s">
        <v>240</v>
      </c>
      <c r="B55" s="12" t="s">
        <v>239</v>
      </c>
      <c r="C55" s="11">
        <v>408312000</v>
      </c>
      <c r="D55" s="11">
        <v>10000000</v>
      </c>
      <c r="E55" s="11">
        <v>10000000</v>
      </c>
      <c r="F55" s="11">
        <v>418312000</v>
      </c>
      <c r="G55" s="11">
        <v>0</v>
      </c>
      <c r="H55" s="11">
        <v>418312000</v>
      </c>
      <c r="I55" s="11">
        <v>18787072</v>
      </c>
      <c r="J55" s="11">
        <v>142190959</v>
      </c>
      <c r="K55" s="10">
        <v>0.33991604113675916</v>
      </c>
      <c r="L55" s="11">
        <v>18787072</v>
      </c>
      <c r="M55" s="11">
        <v>142190959</v>
      </c>
      <c r="N55" s="10">
        <v>0.33991604113675916</v>
      </c>
    </row>
    <row r="56" spans="1:14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10826530</v>
      </c>
      <c r="J56" s="11">
        <v>84581868</v>
      </c>
      <c r="K56" s="10">
        <v>0.34858708714896847</v>
      </c>
      <c r="L56" s="11">
        <v>10826530</v>
      </c>
      <c r="M56" s="11">
        <v>84581868</v>
      </c>
      <c r="N56" s="10">
        <v>0.34858708714896847</v>
      </c>
    </row>
    <row r="57" spans="1:14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5360755</v>
      </c>
      <c r="J57" s="11">
        <v>26821785</v>
      </c>
      <c r="K57" s="10">
        <v>0.42473135391923988</v>
      </c>
      <c r="L57" s="11">
        <v>5360755</v>
      </c>
      <c r="M57" s="11">
        <v>26821785</v>
      </c>
      <c r="N57" s="10">
        <v>0.42473135391923988</v>
      </c>
    </row>
    <row r="58" spans="1:14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170731437</v>
      </c>
      <c r="J58" s="11">
        <v>171345396</v>
      </c>
      <c r="K58" s="10">
        <v>0.56257763681494033</v>
      </c>
      <c r="L58" s="11">
        <v>170731437</v>
      </c>
      <c r="M58" s="11">
        <v>171345396</v>
      </c>
      <c r="N58" s="10">
        <v>0.56257763681494033</v>
      </c>
    </row>
    <row r="59" spans="1:14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0</v>
      </c>
      <c r="J59" s="14">
        <v>101520594</v>
      </c>
      <c r="K59" s="13">
        <v>0.15204522090759323</v>
      </c>
      <c r="L59" s="14">
        <v>0</v>
      </c>
      <c r="M59" s="14">
        <v>101520594</v>
      </c>
      <c r="N59" s="13">
        <v>0.15204522090759323</v>
      </c>
    </row>
    <row r="60" spans="1:14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v>1.0476487413832686E-3</v>
      </c>
      <c r="L60" s="11">
        <v>0</v>
      </c>
      <c r="M60" s="11">
        <v>337697</v>
      </c>
      <c r="N60" s="10">
        <v>1.0476487413832686E-3</v>
      </c>
    </row>
    <row r="61" spans="1:14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0</v>
      </c>
      <c r="J61" s="11">
        <v>101182897</v>
      </c>
      <c r="K61" s="10">
        <v>0.29297634655810423</v>
      </c>
      <c r="L61" s="11">
        <v>0</v>
      </c>
      <c r="M61" s="11">
        <v>101182897</v>
      </c>
      <c r="N61" s="10">
        <v>0.29297634655810423</v>
      </c>
    </row>
    <row r="62" spans="1:14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36278832</v>
      </c>
      <c r="J62" s="14">
        <v>262375280</v>
      </c>
      <c r="K62" s="13">
        <v>0.2295468646928209</v>
      </c>
      <c r="L62" s="14">
        <v>35368264</v>
      </c>
      <c r="M62" s="14">
        <v>226096448</v>
      </c>
      <c r="N62" s="13">
        <v>0.19780724295590429</v>
      </c>
    </row>
    <row r="63" spans="1:14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19115273</v>
      </c>
      <c r="J63" s="11">
        <v>133499088</v>
      </c>
      <c r="K63" s="10">
        <v>0.36293692194763888</v>
      </c>
      <c r="L63" s="11">
        <v>18919037</v>
      </c>
      <c r="M63" s="11">
        <v>114383815</v>
      </c>
      <c r="N63" s="10">
        <v>0.31096923850691893</v>
      </c>
    </row>
    <row r="64" spans="1:14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1989759</v>
      </c>
      <c r="J64" s="11">
        <v>16039104</v>
      </c>
      <c r="K64" s="10">
        <v>0.11796407925510789</v>
      </c>
      <c r="L64" s="11">
        <v>2830027</v>
      </c>
      <c r="M64" s="11">
        <v>14049345</v>
      </c>
      <c r="N64" s="10">
        <v>0.1033298398128944</v>
      </c>
    </row>
    <row r="65" spans="1:14" x14ac:dyDescent="0.2">
      <c r="A65" s="12" t="s">
        <v>221</v>
      </c>
      <c r="B65" s="12" t="s">
        <v>463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v>0</v>
      </c>
      <c r="L65" s="11">
        <v>0</v>
      </c>
      <c r="M65" s="11">
        <v>0</v>
      </c>
      <c r="N65" s="10">
        <v>0</v>
      </c>
    </row>
    <row r="66" spans="1:14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11942900</v>
      </c>
      <c r="J66" s="11">
        <v>71952349</v>
      </c>
      <c r="K66" s="10">
        <v>0.43246052085900266</v>
      </c>
      <c r="L66" s="11">
        <v>8582800</v>
      </c>
      <c r="M66" s="11">
        <v>60009449</v>
      </c>
      <c r="N66" s="10">
        <v>0.36067922634467092</v>
      </c>
    </row>
    <row r="67" spans="1:14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658700</v>
      </c>
      <c r="J67" s="11">
        <v>5149039</v>
      </c>
      <c r="K67" s="10">
        <v>9.964274794388002E-2</v>
      </c>
      <c r="L67" s="11">
        <v>709300</v>
      </c>
      <c r="M67" s="11">
        <v>4490339</v>
      </c>
      <c r="N67" s="10">
        <v>8.6895771649733916E-2</v>
      </c>
    </row>
    <row r="68" spans="1:14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1543300</v>
      </c>
      <c r="J68" s="11">
        <v>21441100</v>
      </c>
      <c r="K68" s="10">
        <v>0.32653244597414066</v>
      </c>
      <c r="L68" s="11">
        <v>2596300</v>
      </c>
      <c r="M68" s="11">
        <v>19897800</v>
      </c>
      <c r="N68" s="10">
        <v>0.3030291031478915</v>
      </c>
    </row>
    <row r="69" spans="1:14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1028900</v>
      </c>
      <c r="J69" s="11">
        <v>14294600</v>
      </c>
      <c r="K69" s="10">
        <v>0.23916011376944957</v>
      </c>
      <c r="L69" s="11">
        <v>1730800</v>
      </c>
      <c r="M69" s="11">
        <v>13265700</v>
      </c>
      <c r="N69" s="10">
        <v>0.22194579220344654</v>
      </c>
    </row>
    <row r="70" spans="1:14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11420714</v>
      </c>
      <c r="J70" s="14">
        <v>96065477</v>
      </c>
      <c r="K70" s="13">
        <v>0.26673099072449635</v>
      </c>
      <c r="L70" s="14">
        <v>11420714</v>
      </c>
      <c r="M70" s="14">
        <v>96065477</v>
      </c>
      <c r="N70" s="13">
        <v>0.26673099072449635</v>
      </c>
    </row>
    <row r="71" spans="1:14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1944386</v>
      </c>
      <c r="J71" s="14">
        <v>58642021</v>
      </c>
      <c r="K71" s="13">
        <v>0.2982525672041621</v>
      </c>
      <c r="L71" s="14">
        <v>1944386</v>
      </c>
      <c r="M71" s="14">
        <v>58642021</v>
      </c>
      <c r="N71" s="13">
        <v>0.2982525672041621</v>
      </c>
    </row>
    <row r="72" spans="1:14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1944386</v>
      </c>
      <c r="J72" s="11">
        <v>58642021</v>
      </c>
      <c r="K72" s="10">
        <v>0.30872183352548815</v>
      </c>
      <c r="L72" s="11">
        <v>1944386</v>
      </c>
      <c r="M72" s="11">
        <v>58642021</v>
      </c>
      <c r="N72" s="10">
        <v>0.30872183352548815</v>
      </c>
    </row>
    <row r="73" spans="1:14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v>0</v>
      </c>
      <c r="L73" s="11">
        <v>0</v>
      </c>
      <c r="M73" s="11">
        <v>0</v>
      </c>
      <c r="N73" s="10">
        <v>0</v>
      </c>
    </row>
    <row r="74" spans="1:14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791416</v>
      </c>
      <c r="K74" s="10">
        <v>0.32676135425268371</v>
      </c>
      <c r="L74" s="11">
        <v>100068</v>
      </c>
      <c r="M74" s="11">
        <v>791416</v>
      </c>
      <c r="N74" s="10">
        <v>0.32676135425268371</v>
      </c>
    </row>
    <row r="75" spans="1:14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v>0.64911714972969115</v>
      </c>
      <c r="L75" s="11">
        <v>0</v>
      </c>
      <c r="M75" s="11">
        <v>27255780</v>
      </c>
      <c r="N75" s="10">
        <v>0.64911714972969115</v>
      </c>
    </row>
    <row r="76" spans="1:14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v>0</v>
      </c>
      <c r="L76" s="11">
        <v>0</v>
      </c>
      <c r="M76" s="11">
        <v>0</v>
      </c>
      <c r="N76" s="10">
        <v>0</v>
      </c>
    </row>
    <row r="77" spans="1:14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9376260</v>
      </c>
      <c r="J77" s="11">
        <v>9376260</v>
      </c>
      <c r="K77" s="10">
        <v>0.31254199999999999</v>
      </c>
      <c r="L77" s="11">
        <v>9376260</v>
      </c>
      <c r="M77" s="11">
        <v>9376260</v>
      </c>
      <c r="N77" s="10">
        <v>0.31254199999999999</v>
      </c>
    </row>
    <row r="78" spans="1:14" x14ac:dyDescent="0.2">
      <c r="A78" s="15" t="s">
        <v>196</v>
      </c>
      <c r="B78" s="15" t="s">
        <v>195</v>
      </c>
      <c r="C78" s="14">
        <v>378909944267</v>
      </c>
      <c r="D78" s="14">
        <v>-1199007519</v>
      </c>
      <c r="E78" s="14">
        <v>23503496333</v>
      </c>
      <c r="F78" s="14">
        <v>402413440600</v>
      </c>
      <c r="G78" s="14">
        <v>0</v>
      </c>
      <c r="H78" s="14">
        <v>402413440600</v>
      </c>
      <c r="I78" s="14">
        <v>12616569373</v>
      </c>
      <c r="J78" s="14">
        <v>281555332743</v>
      </c>
      <c r="K78" s="13">
        <v>0.69966682107635347</v>
      </c>
      <c r="L78" s="14">
        <v>18590580685</v>
      </c>
      <c r="M78" s="14">
        <v>122356117289</v>
      </c>
      <c r="N78" s="13">
        <v>0.30405574204123637</v>
      </c>
    </row>
    <row r="79" spans="1:14" x14ac:dyDescent="0.2">
      <c r="A79" s="15" t="s">
        <v>194</v>
      </c>
      <c r="B79" s="15" t="s">
        <v>193</v>
      </c>
      <c r="C79" s="14">
        <v>378909944267</v>
      </c>
      <c r="D79" s="14">
        <v>-1199007519</v>
      </c>
      <c r="E79" s="14">
        <v>23503496333</v>
      </c>
      <c r="F79" s="14">
        <v>402413440600</v>
      </c>
      <c r="G79" s="14">
        <v>0</v>
      </c>
      <c r="H79" s="14">
        <v>402413440600</v>
      </c>
      <c r="I79" s="14">
        <v>12616569373</v>
      </c>
      <c r="J79" s="14">
        <v>281555332743</v>
      </c>
      <c r="K79" s="13">
        <v>0.69966682107635347</v>
      </c>
      <c r="L79" s="14">
        <v>18590580685</v>
      </c>
      <c r="M79" s="14">
        <v>122356117289</v>
      </c>
      <c r="N79" s="13">
        <v>0.30405574204123637</v>
      </c>
    </row>
    <row r="80" spans="1:14" x14ac:dyDescent="0.2">
      <c r="A80" s="15" t="s">
        <v>192</v>
      </c>
      <c r="B80" s="15" t="s">
        <v>133</v>
      </c>
      <c r="C80" s="14">
        <v>54622737555</v>
      </c>
      <c r="D80" s="14">
        <v>-1229007519</v>
      </c>
      <c r="E80" s="14">
        <v>944656480</v>
      </c>
      <c r="F80" s="14">
        <v>55567394035</v>
      </c>
      <c r="G80" s="14">
        <v>0</v>
      </c>
      <c r="H80" s="14">
        <v>55567394035</v>
      </c>
      <c r="I80" s="14">
        <v>1929921709</v>
      </c>
      <c r="J80" s="14">
        <v>20031377823</v>
      </c>
      <c r="K80" s="13">
        <v>0.36048798348151651</v>
      </c>
      <c r="L80" s="14">
        <v>1817314909</v>
      </c>
      <c r="M80" s="14">
        <v>10158451738</v>
      </c>
      <c r="N80" s="13">
        <v>0.18281317514370998</v>
      </c>
    </row>
    <row r="81" spans="1:14" ht="22.5" x14ac:dyDescent="0.2">
      <c r="A81" s="12" t="s">
        <v>191</v>
      </c>
      <c r="B81" s="12" t="s">
        <v>464</v>
      </c>
      <c r="C81" s="11">
        <v>2705811784</v>
      </c>
      <c r="D81" s="11">
        <v>0</v>
      </c>
      <c r="E81" s="11">
        <v>523441317</v>
      </c>
      <c r="F81" s="11">
        <v>3229253101</v>
      </c>
      <c r="G81" s="11">
        <v>0</v>
      </c>
      <c r="H81" s="11">
        <v>3229253101</v>
      </c>
      <c r="I81" s="11">
        <v>0</v>
      </c>
      <c r="J81" s="11">
        <v>1462867503</v>
      </c>
      <c r="K81" s="10">
        <v>0.45300490771286867</v>
      </c>
      <c r="L81" s="11">
        <v>8131687</v>
      </c>
      <c r="M81" s="11">
        <v>831769137</v>
      </c>
      <c r="N81" s="10">
        <v>0.25757322544412103</v>
      </c>
    </row>
    <row r="82" spans="1:14" ht="22.5" x14ac:dyDescent="0.2">
      <c r="A82" s="12" t="s">
        <v>190</v>
      </c>
      <c r="B82" s="12" t="s">
        <v>465</v>
      </c>
      <c r="C82" s="11">
        <v>20427489663</v>
      </c>
      <c r="D82" s="11">
        <v>0</v>
      </c>
      <c r="E82" s="11">
        <v>2062711249</v>
      </c>
      <c r="F82" s="11">
        <v>22490200912</v>
      </c>
      <c r="G82" s="11">
        <v>0</v>
      </c>
      <c r="H82" s="11">
        <v>22490200912</v>
      </c>
      <c r="I82" s="11">
        <v>695521916</v>
      </c>
      <c r="J82" s="11">
        <v>8198489625</v>
      </c>
      <c r="K82" s="10">
        <v>0.36453607760460544</v>
      </c>
      <c r="L82" s="11">
        <v>786162857</v>
      </c>
      <c r="M82" s="11">
        <v>4353786482</v>
      </c>
      <c r="N82" s="10">
        <v>0.19358593100326502</v>
      </c>
    </row>
    <row r="83" spans="1:14" x14ac:dyDescent="0.2">
      <c r="A83" s="12" t="s">
        <v>189</v>
      </c>
      <c r="B83" s="12" t="s">
        <v>188</v>
      </c>
      <c r="C83" s="11">
        <v>31489436108</v>
      </c>
      <c r="D83" s="11">
        <v>-1229007519</v>
      </c>
      <c r="E83" s="11">
        <v>-1641496086</v>
      </c>
      <c r="F83" s="11">
        <v>29847940022</v>
      </c>
      <c r="G83" s="11">
        <v>0</v>
      </c>
      <c r="H83" s="11">
        <v>29847940022</v>
      </c>
      <c r="I83" s="11">
        <v>1234399793</v>
      </c>
      <c r="J83" s="11">
        <v>10370020695</v>
      </c>
      <c r="K83" s="10">
        <v>0.34742835476607686</v>
      </c>
      <c r="L83" s="11">
        <v>1023020365</v>
      </c>
      <c r="M83" s="11">
        <v>4972896119</v>
      </c>
      <c r="N83" s="10">
        <v>0.16660768265195625</v>
      </c>
    </row>
    <row r="84" spans="1:14" x14ac:dyDescent="0.2">
      <c r="A84" s="15" t="s">
        <v>187</v>
      </c>
      <c r="B84" s="15" t="s">
        <v>128</v>
      </c>
      <c r="C84" s="14">
        <v>324287206712</v>
      </c>
      <c r="D84" s="14">
        <v>30000000</v>
      </c>
      <c r="E84" s="14">
        <v>22558839853</v>
      </c>
      <c r="F84" s="14">
        <v>346846046565</v>
      </c>
      <c r="G84" s="14">
        <v>0</v>
      </c>
      <c r="H84" s="14">
        <v>346846046565</v>
      </c>
      <c r="I84" s="14">
        <v>10686647664</v>
      </c>
      <c r="J84" s="14">
        <v>261523954920</v>
      </c>
      <c r="K84" s="13">
        <v>0.75400586949169568</v>
      </c>
      <c r="L84" s="14">
        <v>16773265776</v>
      </c>
      <c r="M84" s="14">
        <v>112197665551</v>
      </c>
      <c r="N84" s="13">
        <v>0.32347973016314552</v>
      </c>
    </row>
    <row r="85" spans="1:14" x14ac:dyDescent="0.2">
      <c r="A85" s="12" t="s">
        <v>186</v>
      </c>
      <c r="B85" s="12" t="s">
        <v>126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214086178</v>
      </c>
      <c r="J85" s="11">
        <v>582614625</v>
      </c>
      <c r="K85" s="10">
        <v>9.3782226675113212E-2</v>
      </c>
      <c r="L85" s="11">
        <v>94500</v>
      </c>
      <c r="M85" s="11">
        <v>368622947</v>
      </c>
      <c r="N85" s="10">
        <v>5.9336445207159437E-2</v>
      </c>
    </row>
    <row r="86" spans="1:14" ht="33.75" x14ac:dyDescent="0.2">
      <c r="A86" s="12" t="s">
        <v>185</v>
      </c>
      <c r="B86" s="12" t="s">
        <v>337</v>
      </c>
      <c r="C86" s="11">
        <v>19177114380</v>
      </c>
      <c r="D86" s="11">
        <v>0</v>
      </c>
      <c r="E86" s="11">
        <v>2668704861</v>
      </c>
      <c r="F86" s="11">
        <v>21845819241</v>
      </c>
      <c r="G86" s="11">
        <v>0</v>
      </c>
      <c r="H86" s="11">
        <v>21845819241</v>
      </c>
      <c r="I86" s="11">
        <v>71585561</v>
      </c>
      <c r="J86" s="11">
        <v>15320877153</v>
      </c>
      <c r="K86" s="10">
        <v>0.70131849870138729</v>
      </c>
      <c r="L86" s="11">
        <v>1173018251</v>
      </c>
      <c r="M86" s="11">
        <v>6182708910</v>
      </c>
      <c r="N86" s="10">
        <v>0.28301565813546409</v>
      </c>
    </row>
    <row r="87" spans="1:14" ht="22.5" x14ac:dyDescent="0.2">
      <c r="A87" s="12" t="s">
        <v>184</v>
      </c>
      <c r="B87" s="12" t="s">
        <v>338</v>
      </c>
      <c r="C87" s="11">
        <v>69124959560</v>
      </c>
      <c r="D87" s="11">
        <v>-410773197</v>
      </c>
      <c r="E87" s="11">
        <v>4360787377</v>
      </c>
      <c r="F87" s="11">
        <v>73485746937</v>
      </c>
      <c r="G87" s="11">
        <v>0</v>
      </c>
      <c r="H87" s="11">
        <v>73485746937</v>
      </c>
      <c r="I87" s="11">
        <v>1984018310</v>
      </c>
      <c r="J87" s="11">
        <v>65390915107</v>
      </c>
      <c r="K87" s="10">
        <v>0.88984487240852606</v>
      </c>
      <c r="L87" s="11">
        <v>2175886736</v>
      </c>
      <c r="M87" s="11">
        <v>39683149463</v>
      </c>
      <c r="N87" s="10">
        <v>0.54001151402898206</v>
      </c>
    </row>
    <row r="88" spans="1:14" x14ac:dyDescent="0.2">
      <c r="A88" s="12" t="s">
        <v>183</v>
      </c>
      <c r="B88" s="12" t="s">
        <v>466</v>
      </c>
      <c r="C88" s="11">
        <v>202640245324</v>
      </c>
      <c r="D88" s="11">
        <v>440773197</v>
      </c>
      <c r="E88" s="11">
        <v>16637413869</v>
      </c>
      <c r="F88" s="11">
        <v>219277659193</v>
      </c>
      <c r="G88" s="11">
        <v>0</v>
      </c>
      <c r="H88" s="11">
        <v>219277659193</v>
      </c>
      <c r="I88" s="11">
        <v>5983815244</v>
      </c>
      <c r="J88" s="11">
        <v>166721156101</v>
      </c>
      <c r="K88" s="10">
        <v>0.7603198461465619</v>
      </c>
      <c r="L88" s="11">
        <v>13090780760</v>
      </c>
      <c r="M88" s="11">
        <v>60600635009</v>
      </c>
      <c r="N88" s="10">
        <v>0.27636483913603616</v>
      </c>
    </row>
    <row r="89" spans="1:14" x14ac:dyDescent="0.2">
      <c r="A89" s="12" t="s">
        <v>182</v>
      </c>
      <c r="B89" s="12" t="s">
        <v>181</v>
      </c>
      <c r="C89" s="11">
        <v>26180514640</v>
      </c>
      <c r="D89" s="11">
        <v>0</v>
      </c>
      <c r="E89" s="11">
        <v>-403283919</v>
      </c>
      <c r="F89" s="11">
        <v>25777230721</v>
      </c>
      <c r="G89" s="11">
        <v>0</v>
      </c>
      <c r="H89" s="11">
        <v>25777230721</v>
      </c>
      <c r="I89" s="11">
        <v>2433142371</v>
      </c>
      <c r="J89" s="11">
        <v>13504085522</v>
      </c>
      <c r="K89" s="10">
        <v>0.52387650435229238</v>
      </c>
      <c r="L89" s="11">
        <v>333485529</v>
      </c>
      <c r="M89" s="11">
        <v>5358242810</v>
      </c>
      <c r="N89" s="10">
        <v>0.20786727899497703</v>
      </c>
    </row>
    <row r="90" spans="1:14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0</v>
      </c>
      <c r="J90" s="11">
        <v>4306412</v>
      </c>
      <c r="K90" s="10">
        <v>1.7422874944370271E-2</v>
      </c>
      <c r="L90" s="11">
        <v>0</v>
      </c>
      <c r="M90" s="11">
        <v>4306412</v>
      </c>
      <c r="N90" s="10">
        <v>1.7422874944370271E-2</v>
      </c>
    </row>
    <row r="91" spans="1:14" x14ac:dyDescent="0.2">
      <c r="A91" s="15" t="s">
        <v>178</v>
      </c>
      <c r="B91" s="15" t="s">
        <v>177</v>
      </c>
      <c r="C91" s="14">
        <v>451983388507</v>
      </c>
      <c r="D91" s="14">
        <v>1576897869</v>
      </c>
      <c r="E91" s="14">
        <v>-2297997333</v>
      </c>
      <c r="F91" s="14">
        <v>449685391174</v>
      </c>
      <c r="G91" s="14">
        <v>0</v>
      </c>
      <c r="H91" s="14">
        <v>449685391174</v>
      </c>
      <c r="I91" s="14">
        <v>121038001008</v>
      </c>
      <c r="J91" s="14">
        <v>230629322090</v>
      </c>
      <c r="K91" s="13">
        <v>0.51286816653726008</v>
      </c>
      <c r="L91" s="14">
        <v>113575059206</v>
      </c>
      <c r="M91" s="14">
        <v>209241007409</v>
      </c>
      <c r="N91" s="13">
        <v>0.46530532571389865</v>
      </c>
    </row>
    <row r="92" spans="1:14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80000000000</v>
      </c>
      <c r="J92" s="14">
        <v>80000000000</v>
      </c>
      <c r="K92" s="13">
        <v>0.48996724391361313</v>
      </c>
      <c r="L92" s="14">
        <v>80000000000</v>
      </c>
      <c r="M92" s="14">
        <v>80000000000</v>
      </c>
      <c r="N92" s="13">
        <v>0.48996724391361313</v>
      </c>
    </row>
    <row r="93" spans="1:14" ht="22.5" x14ac:dyDescent="0.2">
      <c r="A93" s="15" t="s">
        <v>174</v>
      </c>
      <c r="B93" s="15" t="s">
        <v>467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80000000000</v>
      </c>
      <c r="J93" s="14">
        <v>80000000000</v>
      </c>
      <c r="K93" s="13">
        <v>0.48996724391361313</v>
      </c>
      <c r="L93" s="14">
        <v>80000000000</v>
      </c>
      <c r="M93" s="14">
        <v>80000000000</v>
      </c>
      <c r="N93" s="13">
        <v>0.48996724391361313</v>
      </c>
    </row>
    <row r="94" spans="1:14" x14ac:dyDescent="0.2">
      <c r="A94" s="12" t="s">
        <v>173</v>
      </c>
      <c r="B94" s="12" t="s">
        <v>468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80000000000</v>
      </c>
      <c r="J94" s="11">
        <v>80000000000</v>
      </c>
      <c r="K94" s="10">
        <v>0.48996724391361313</v>
      </c>
      <c r="L94" s="11">
        <v>80000000000</v>
      </c>
      <c r="M94" s="11">
        <v>80000000000</v>
      </c>
      <c r="N94" s="10">
        <v>0.48996724391361313</v>
      </c>
    </row>
    <row r="95" spans="1:14" x14ac:dyDescent="0.2">
      <c r="A95" s="15" t="s">
        <v>172</v>
      </c>
      <c r="B95" s="15" t="s">
        <v>171</v>
      </c>
      <c r="C95" s="14">
        <v>287657167507</v>
      </c>
      <c r="D95" s="14">
        <v>1576897869</v>
      </c>
      <c r="E95" s="14">
        <v>-2327997333</v>
      </c>
      <c r="F95" s="14">
        <v>285329170174</v>
      </c>
      <c r="G95" s="14">
        <v>0</v>
      </c>
      <c r="H95" s="14">
        <v>285329170174</v>
      </c>
      <c r="I95" s="14">
        <v>40877537703</v>
      </c>
      <c r="J95" s="14">
        <v>150436756721</v>
      </c>
      <c r="K95" s="13">
        <v>0.52723931671360613</v>
      </c>
      <c r="L95" s="14">
        <v>33414595901</v>
      </c>
      <c r="M95" s="14">
        <v>129048442040</v>
      </c>
      <c r="N95" s="13">
        <v>0.45227917622759506</v>
      </c>
    </row>
    <row r="96" spans="1:14" x14ac:dyDescent="0.2">
      <c r="A96" s="15" t="s">
        <v>170</v>
      </c>
      <c r="B96" s="15" t="s">
        <v>169</v>
      </c>
      <c r="C96" s="14">
        <v>287657167507</v>
      </c>
      <c r="D96" s="14">
        <v>1576897869</v>
      </c>
      <c r="E96" s="14">
        <v>-2327997333</v>
      </c>
      <c r="F96" s="14">
        <v>285329170174</v>
      </c>
      <c r="G96" s="14">
        <v>0</v>
      </c>
      <c r="H96" s="14">
        <v>285329170174</v>
      </c>
      <c r="I96" s="14">
        <v>40877537703</v>
      </c>
      <c r="J96" s="14">
        <v>150436756721</v>
      </c>
      <c r="K96" s="13">
        <v>0.52723931671360613</v>
      </c>
      <c r="L96" s="14">
        <v>33414595901</v>
      </c>
      <c r="M96" s="14">
        <v>129048442040</v>
      </c>
      <c r="N96" s="13">
        <v>0.45227917622759506</v>
      </c>
    </row>
    <row r="97" spans="1:14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26189931757</v>
      </c>
      <c r="J97" s="14">
        <v>95484345631</v>
      </c>
      <c r="K97" s="13">
        <v>0.48721196570871456</v>
      </c>
      <c r="L97" s="14">
        <v>26189931757</v>
      </c>
      <c r="M97" s="14">
        <v>95146215900</v>
      </c>
      <c r="N97" s="13">
        <v>0.48548664780643019</v>
      </c>
    </row>
    <row r="98" spans="1:14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26189931757</v>
      </c>
      <c r="J98" s="11">
        <v>95484345631</v>
      </c>
      <c r="K98" s="10">
        <v>0.48721196570871456</v>
      </c>
      <c r="L98" s="11">
        <v>26189931757</v>
      </c>
      <c r="M98" s="11">
        <v>95146215900</v>
      </c>
      <c r="N98" s="10">
        <v>0.48548664780643019</v>
      </c>
    </row>
    <row r="99" spans="1:14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536152140</v>
      </c>
      <c r="J99" s="14">
        <v>1288035706</v>
      </c>
      <c r="K99" s="13">
        <v>0.35762269297415833</v>
      </c>
      <c r="L99" s="14">
        <v>536152140</v>
      </c>
      <c r="M99" s="14">
        <v>1288035706</v>
      </c>
      <c r="N99" s="13">
        <v>0.35762269297415833</v>
      </c>
    </row>
    <row r="100" spans="1:14" ht="22.5" x14ac:dyDescent="0.2">
      <c r="A100" s="12" t="s">
        <v>162</v>
      </c>
      <c r="B100" s="12" t="s">
        <v>469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536152140</v>
      </c>
      <c r="J100" s="11">
        <v>1288035706</v>
      </c>
      <c r="K100" s="10">
        <v>0.35762269297415833</v>
      </c>
      <c r="L100" s="11">
        <v>536152140</v>
      </c>
      <c r="M100" s="11">
        <v>1288035706</v>
      </c>
      <c r="N100" s="10">
        <v>0.35762269297415833</v>
      </c>
    </row>
    <row r="101" spans="1:14" ht="22.5" x14ac:dyDescent="0.2">
      <c r="A101" s="15" t="s">
        <v>161</v>
      </c>
      <c r="B101" s="15" t="s">
        <v>470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147127928</v>
      </c>
      <c r="J101" s="14">
        <v>595922430</v>
      </c>
      <c r="K101" s="13">
        <v>0.26729607386943938</v>
      </c>
      <c r="L101" s="14">
        <v>147127928</v>
      </c>
      <c r="M101" s="14">
        <v>595922430</v>
      </c>
      <c r="N101" s="13">
        <v>0.26729607386943938</v>
      </c>
    </row>
    <row r="102" spans="1:14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113215604</v>
      </c>
      <c r="J102" s="11">
        <v>465334731</v>
      </c>
      <c r="K102" s="10">
        <v>0.22769686531719083</v>
      </c>
      <c r="L102" s="11">
        <v>113215604</v>
      </c>
      <c r="M102" s="11">
        <v>465334731</v>
      </c>
      <c r="N102" s="10">
        <v>0.22769686531719083</v>
      </c>
    </row>
    <row r="103" spans="1:14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33912324</v>
      </c>
      <c r="J103" s="11">
        <v>130587699</v>
      </c>
      <c r="K103" s="10">
        <v>0.70288525784014932</v>
      </c>
      <c r="L103" s="11">
        <v>33912324</v>
      </c>
      <c r="M103" s="11">
        <v>130587699</v>
      </c>
      <c r="N103" s="10">
        <v>0.70288525784014932</v>
      </c>
    </row>
    <row r="104" spans="1:14" x14ac:dyDescent="0.2">
      <c r="A104" s="15" t="s">
        <v>156</v>
      </c>
      <c r="B104" s="15" t="s">
        <v>155</v>
      </c>
      <c r="C104" s="14">
        <v>903767000</v>
      </c>
      <c r="D104" s="14">
        <v>550000000</v>
      </c>
      <c r="E104" s="14">
        <v>550000000</v>
      </c>
      <c r="F104" s="14">
        <v>1453767000</v>
      </c>
      <c r="G104" s="14">
        <v>0</v>
      </c>
      <c r="H104" s="14">
        <v>1453767000</v>
      </c>
      <c r="I104" s="14">
        <v>21651009</v>
      </c>
      <c r="J104" s="14">
        <v>544423472</v>
      </c>
      <c r="K104" s="13">
        <v>0.37449156020187552</v>
      </c>
      <c r="L104" s="14">
        <v>17261994</v>
      </c>
      <c r="M104" s="14">
        <v>540034457</v>
      </c>
      <c r="N104" s="13">
        <v>0.37147249662428711</v>
      </c>
    </row>
    <row r="105" spans="1:14" x14ac:dyDescent="0.2">
      <c r="A105" s="12" t="s">
        <v>154</v>
      </c>
      <c r="B105" s="12" t="s">
        <v>153</v>
      </c>
      <c r="C105" s="11">
        <v>903767000</v>
      </c>
      <c r="D105" s="11">
        <v>550000000</v>
      </c>
      <c r="E105" s="11">
        <v>550000000</v>
      </c>
      <c r="F105" s="11">
        <v>1453767000</v>
      </c>
      <c r="G105" s="11">
        <v>0</v>
      </c>
      <c r="H105" s="11">
        <v>1453767000</v>
      </c>
      <c r="I105" s="11">
        <v>21651009</v>
      </c>
      <c r="J105" s="11">
        <v>544423472</v>
      </c>
      <c r="K105" s="10">
        <v>0.37449156020187552</v>
      </c>
      <c r="L105" s="11">
        <v>17261994</v>
      </c>
      <c r="M105" s="11">
        <v>540034457</v>
      </c>
      <c r="N105" s="10">
        <v>0.37147249662428711</v>
      </c>
    </row>
    <row r="106" spans="1:14" x14ac:dyDescent="0.2">
      <c r="A106" s="12" t="s">
        <v>152</v>
      </c>
      <c r="B106" s="12" t="s">
        <v>151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12448973751</v>
      </c>
      <c r="J106" s="11">
        <v>50212599901</v>
      </c>
      <c r="K106" s="10">
        <v>0.65718458673735369</v>
      </c>
      <c r="L106" s="11">
        <v>4990420964</v>
      </c>
      <c r="M106" s="11">
        <v>29166803966</v>
      </c>
      <c r="N106" s="10">
        <v>0.38173633806329521</v>
      </c>
    </row>
    <row r="107" spans="1:14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v>0</v>
      </c>
      <c r="L107" s="11">
        <v>0</v>
      </c>
      <c r="M107" s="11">
        <v>0</v>
      </c>
      <c r="N107" s="10">
        <v>0</v>
      </c>
    </row>
    <row r="108" spans="1:14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v>0.40709201991465149</v>
      </c>
      <c r="L108" s="11">
        <v>0</v>
      </c>
      <c r="M108" s="11">
        <v>286185690</v>
      </c>
      <c r="N108" s="10">
        <v>0.40709201991465149</v>
      </c>
    </row>
    <row r="109" spans="1:14" x14ac:dyDescent="0.2">
      <c r="A109" s="12" t="s">
        <v>146</v>
      </c>
      <c r="B109" s="12" t="s">
        <v>145</v>
      </c>
      <c r="C109" s="11">
        <v>114309000</v>
      </c>
      <c r="D109" s="11">
        <v>190700673</v>
      </c>
      <c r="E109" s="11">
        <v>190700673</v>
      </c>
      <c r="F109" s="11">
        <v>305009673</v>
      </c>
      <c r="G109" s="11">
        <v>0</v>
      </c>
      <c r="H109" s="11">
        <v>305009673</v>
      </c>
      <c r="I109" s="11">
        <v>19491000</v>
      </c>
      <c r="J109" s="11">
        <v>120336333</v>
      </c>
      <c r="K109" s="10">
        <v>0.39453284158630603</v>
      </c>
      <c r="L109" s="11">
        <v>19491000</v>
      </c>
      <c r="M109" s="11">
        <v>120336333</v>
      </c>
      <c r="N109" s="10">
        <v>0.39453284158630603</v>
      </c>
    </row>
    <row r="110" spans="1:14" x14ac:dyDescent="0.2">
      <c r="A110" s="12" t="s">
        <v>144</v>
      </c>
      <c r="B110" s="12" t="s">
        <v>143</v>
      </c>
      <c r="C110" s="11">
        <v>3044193000</v>
      </c>
      <c r="D110" s="11">
        <v>836197196</v>
      </c>
      <c r="E110" s="11">
        <v>1335348496</v>
      </c>
      <c r="F110" s="11">
        <v>4379541496</v>
      </c>
      <c r="G110" s="11">
        <v>0</v>
      </c>
      <c r="H110" s="11">
        <v>4379541496</v>
      </c>
      <c r="I110" s="11">
        <v>1514210118</v>
      </c>
      <c r="J110" s="11">
        <v>1904907558</v>
      </c>
      <c r="K110" s="10">
        <v>0.43495593311304931</v>
      </c>
      <c r="L110" s="11">
        <v>1514210118</v>
      </c>
      <c r="M110" s="11">
        <v>1904907558</v>
      </c>
      <c r="N110" s="10">
        <v>0.43495593311304931</v>
      </c>
    </row>
    <row r="111" spans="1:14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160463305</v>
      </c>
      <c r="J111" s="14">
        <v>192565369</v>
      </c>
      <c r="K111" s="13">
        <v>0.1783012675925926</v>
      </c>
      <c r="L111" s="14">
        <v>160463305</v>
      </c>
      <c r="M111" s="14">
        <v>192565369</v>
      </c>
      <c r="N111" s="13">
        <v>0.1783012675925926</v>
      </c>
    </row>
    <row r="112" spans="1:14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160463305</v>
      </c>
      <c r="J112" s="14">
        <v>192565369</v>
      </c>
      <c r="K112" s="13">
        <v>0.1783012675925926</v>
      </c>
      <c r="L112" s="14">
        <v>160463305</v>
      </c>
      <c r="M112" s="14">
        <v>192565369</v>
      </c>
      <c r="N112" s="13">
        <v>0.1783012675925926</v>
      </c>
    </row>
    <row r="113" spans="1:14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160463305</v>
      </c>
      <c r="J113" s="11">
        <v>192565369</v>
      </c>
      <c r="K113" s="10">
        <v>0.1783012675925926</v>
      </c>
      <c r="L113" s="11">
        <v>160463305</v>
      </c>
      <c r="M113" s="11">
        <v>192565369</v>
      </c>
      <c r="N113" s="10">
        <v>0.1783012675925926</v>
      </c>
    </row>
    <row r="114" spans="1:14" x14ac:dyDescent="0.2">
      <c r="A114" s="15" t="s">
        <v>136</v>
      </c>
      <c r="B114" s="15" t="s">
        <v>135</v>
      </c>
      <c r="C114" s="14">
        <v>277347835871</v>
      </c>
      <c r="D114" s="14">
        <v>1199007519</v>
      </c>
      <c r="E114" s="14">
        <v>-1429093373</v>
      </c>
      <c r="F114" s="14">
        <v>275918742498</v>
      </c>
      <c r="G114" s="14">
        <v>0</v>
      </c>
      <c r="H114" s="14">
        <v>275918742498</v>
      </c>
      <c r="I114" s="14">
        <v>2744888477</v>
      </c>
      <c r="J114" s="14">
        <v>153210049573</v>
      </c>
      <c r="K114" s="13">
        <v>0.55527235368619643</v>
      </c>
      <c r="L114" s="14">
        <v>13669733964</v>
      </c>
      <c r="M114" s="14">
        <v>69914680247</v>
      </c>
      <c r="N114" s="13">
        <v>0.2533886593351185</v>
      </c>
    </row>
    <row r="115" spans="1:14" x14ac:dyDescent="0.2">
      <c r="A115" s="15" t="s">
        <v>134</v>
      </c>
      <c r="B115" s="15" t="s">
        <v>133</v>
      </c>
      <c r="C115" s="14">
        <v>43616487423</v>
      </c>
      <c r="D115" s="14">
        <v>1143427681</v>
      </c>
      <c r="E115" s="14">
        <v>5967609252</v>
      </c>
      <c r="F115" s="14">
        <v>49584096675</v>
      </c>
      <c r="G115" s="14">
        <v>0</v>
      </c>
      <c r="H115" s="14">
        <v>49584096675</v>
      </c>
      <c r="I115" s="14">
        <v>2394585437</v>
      </c>
      <c r="J115" s="14">
        <v>24317953102</v>
      </c>
      <c r="K115" s="13">
        <v>0.4904385626180211</v>
      </c>
      <c r="L115" s="14">
        <v>2479841117</v>
      </c>
      <c r="M115" s="14">
        <v>12935944867</v>
      </c>
      <c r="N115" s="13">
        <v>0.26088898930213295</v>
      </c>
    </row>
    <row r="116" spans="1:14" ht="22.5" x14ac:dyDescent="0.2">
      <c r="A116" s="12" t="s">
        <v>132</v>
      </c>
      <c r="B116" s="12" t="s">
        <v>465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2393990315</v>
      </c>
      <c r="J116" s="11">
        <v>16453379967</v>
      </c>
      <c r="K116" s="10">
        <v>0.45512823130449409</v>
      </c>
      <c r="L116" s="11">
        <v>1750435888</v>
      </c>
      <c r="M116" s="11">
        <v>10591285384</v>
      </c>
      <c r="N116" s="10">
        <v>0.2929728112843174</v>
      </c>
    </row>
    <row r="117" spans="1:14" x14ac:dyDescent="0.2">
      <c r="A117" s="12" t="s">
        <v>131</v>
      </c>
      <c r="B117" s="12" t="s">
        <v>130</v>
      </c>
      <c r="C117" s="11">
        <v>9493011610</v>
      </c>
      <c r="D117" s="11">
        <v>1143427681</v>
      </c>
      <c r="E117" s="11">
        <v>3939998766</v>
      </c>
      <c r="F117" s="11">
        <v>13433010376</v>
      </c>
      <c r="G117" s="11">
        <v>0</v>
      </c>
      <c r="H117" s="11">
        <v>13433010376</v>
      </c>
      <c r="I117" s="11">
        <v>595122</v>
      </c>
      <c r="J117" s="11">
        <v>7864573135</v>
      </c>
      <c r="K117" s="10">
        <v>0.58546616989525957</v>
      </c>
      <c r="L117" s="11">
        <v>729405229</v>
      </c>
      <c r="M117" s="11">
        <v>2344659483</v>
      </c>
      <c r="N117" s="10">
        <v>0.1745446044759312</v>
      </c>
    </row>
    <row r="118" spans="1:14" x14ac:dyDescent="0.2">
      <c r="A118" s="15" t="s">
        <v>129</v>
      </c>
      <c r="B118" s="15" t="s">
        <v>128</v>
      </c>
      <c r="C118" s="14">
        <v>233731348448</v>
      </c>
      <c r="D118" s="14">
        <v>55579838</v>
      </c>
      <c r="E118" s="14">
        <v>-7396702625</v>
      </c>
      <c r="F118" s="14">
        <v>226334645823</v>
      </c>
      <c r="G118" s="14">
        <v>0</v>
      </c>
      <c r="H118" s="14">
        <v>226334645823</v>
      </c>
      <c r="I118" s="14">
        <v>350303040</v>
      </c>
      <c r="J118" s="14">
        <v>128892096471</v>
      </c>
      <c r="K118" s="13">
        <v>0.56947576895406993</v>
      </c>
      <c r="L118" s="14">
        <v>11189892847</v>
      </c>
      <c r="M118" s="14">
        <v>56978735380</v>
      </c>
      <c r="N118" s="13">
        <v>0.25174553004385797</v>
      </c>
    </row>
    <row r="119" spans="1:14" x14ac:dyDescent="0.2">
      <c r="A119" s="12" t="s">
        <v>127</v>
      </c>
      <c r="B119" s="12" t="s">
        <v>126</v>
      </c>
      <c r="C119" s="11">
        <v>126333443379</v>
      </c>
      <c r="D119" s="11">
        <v>-30000000</v>
      </c>
      <c r="E119" s="11">
        <v>1563476947</v>
      </c>
      <c r="F119" s="11">
        <v>127896920326</v>
      </c>
      <c r="G119" s="11">
        <v>0</v>
      </c>
      <c r="H119" s="11">
        <v>127896920326</v>
      </c>
      <c r="I119" s="11">
        <v>438870157</v>
      </c>
      <c r="J119" s="11">
        <v>38210938484</v>
      </c>
      <c r="K119" s="10">
        <v>0.29876355417005412</v>
      </c>
      <c r="L119" s="11">
        <v>4303340135</v>
      </c>
      <c r="M119" s="11">
        <v>22055678118</v>
      </c>
      <c r="N119" s="10">
        <v>0.17244886008030272</v>
      </c>
    </row>
    <row r="120" spans="1:14" ht="33.75" x14ac:dyDescent="0.2">
      <c r="A120" s="12" t="s">
        <v>125</v>
      </c>
      <c r="B120" s="12" t="s">
        <v>337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0</v>
      </c>
      <c r="J120" s="11">
        <v>71071143182</v>
      </c>
      <c r="K120" s="10">
        <v>0.95734743508971154</v>
      </c>
      <c r="L120" s="11">
        <v>5478085345</v>
      </c>
      <c r="M120" s="11">
        <v>28767523696</v>
      </c>
      <c r="N120" s="10">
        <v>0.38750629005251758</v>
      </c>
    </row>
    <row r="121" spans="1:14" x14ac:dyDescent="0.2">
      <c r="A121" s="12" t="s">
        <v>124</v>
      </c>
      <c r="B121" s="12" t="s">
        <v>466</v>
      </c>
      <c r="C121" s="11">
        <v>21619687279</v>
      </c>
      <c r="D121" s="11">
        <v>85579838</v>
      </c>
      <c r="E121" s="11">
        <v>2580472443</v>
      </c>
      <c r="F121" s="11">
        <v>24200159722</v>
      </c>
      <c r="G121" s="11">
        <v>0</v>
      </c>
      <c r="H121" s="11">
        <v>24200159722</v>
      </c>
      <c r="I121" s="11">
        <v>-88567117</v>
      </c>
      <c r="J121" s="11">
        <v>19610014805</v>
      </c>
      <c r="K121" s="10">
        <v>0.81032584207172942</v>
      </c>
      <c r="L121" s="11">
        <v>1408467367</v>
      </c>
      <c r="M121" s="11">
        <v>6155533566</v>
      </c>
      <c r="N121" s="10">
        <v>0.25435921236520176</v>
      </c>
    </row>
    <row r="122" spans="1:14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15183366</v>
      </c>
      <c r="J122" s="14">
        <v>23867820962</v>
      </c>
      <c r="K122" s="13">
        <v>0.65263464602048415</v>
      </c>
      <c r="L122" s="14">
        <v>1859253292</v>
      </c>
      <c r="M122" s="14">
        <v>5282423167</v>
      </c>
      <c r="N122" s="13">
        <v>0.1444410186926661</v>
      </c>
    </row>
    <row r="123" spans="1:14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15183366</v>
      </c>
      <c r="J123" s="14">
        <v>23867820962</v>
      </c>
      <c r="K123" s="13">
        <v>0.65263464602048415</v>
      </c>
      <c r="L123" s="14">
        <v>1859253292</v>
      </c>
      <c r="M123" s="14">
        <v>5282423167</v>
      </c>
      <c r="N123" s="13">
        <v>0.1444410186926661</v>
      </c>
    </row>
    <row r="124" spans="1:14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15183366</v>
      </c>
      <c r="J124" s="14">
        <v>23867820962</v>
      </c>
      <c r="K124" s="13">
        <v>0.65263464602048415</v>
      </c>
      <c r="L124" s="14">
        <v>1859253292</v>
      </c>
      <c r="M124" s="14">
        <v>5282423167</v>
      </c>
      <c r="N124" s="13">
        <v>0.1444410186926661</v>
      </c>
    </row>
    <row r="125" spans="1:14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0</v>
      </c>
      <c r="J125" s="11">
        <v>23809469137</v>
      </c>
      <c r="K125" s="10">
        <v>0.66682401385900125</v>
      </c>
      <c r="L125" s="11">
        <v>1844069926</v>
      </c>
      <c r="M125" s="11">
        <v>5224071342</v>
      </c>
      <c r="N125" s="10">
        <v>0.14630885724137341</v>
      </c>
    </row>
    <row r="126" spans="1:14" x14ac:dyDescent="0.2">
      <c r="A126" s="12" t="s">
        <v>114</v>
      </c>
      <c r="B126" s="12" t="s">
        <v>471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15183366</v>
      </c>
      <c r="J126" s="11">
        <v>58351825</v>
      </c>
      <c r="K126" s="10">
        <v>6.7403207475893845E-2</v>
      </c>
      <c r="L126" s="11">
        <v>15183366</v>
      </c>
      <c r="M126" s="11">
        <v>58351825</v>
      </c>
      <c r="N126" s="10">
        <v>6.7403207475893845E-2</v>
      </c>
    </row>
    <row r="127" spans="1:14" x14ac:dyDescent="0.2">
      <c r="A127" s="15" t="s">
        <v>113</v>
      </c>
      <c r="B127" s="15" t="s">
        <v>112</v>
      </c>
      <c r="C127" s="14">
        <v>23504187000</v>
      </c>
      <c r="D127" s="14">
        <v>500000000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4869068254</v>
      </c>
      <c r="J127" s="14">
        <v>11249330472</v>
      </c>
      <c r="K127" s="13">
        <v>0.46864034478651578</v>
      </c>
      <c r="L127" s="14">
        <v>4869068254</v>
      </c>
      <c r="M127" s="14">
        <v>11249330472</v>
      </c>
      <c r="N127" s="13">
        <v>0.46864034478651578</v>
      </c>
    </row>
    <row r="128" spans="1:14" x14ac:dyDescent="0.2">
      <c r="A128" s="15" t="s">
        <v>111</v>
      </c>
      <c r="B128" s="15" t="s">
        <v>110</v>
      </c>
      <c r="C128" s="14">
        <v>23504187000</v>
      </c>
      <c r="D128" s="14">
        <v>500000000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4869068254</v>
      </c>
      <c r="J128" s="14">
        <v>11249330472</v>
      </c>
      <c r="K128" s="13">
        <v>0.46864034478651578</v>
      </c>
      <c r="L128" s="14">
        <v>4869068254</v>
      </c>
      <c r="M128" s="14">
        <v>11249330472</v>
      </c>
      <c r="N128" s="13">
        <v>0.46864034478651578</v>
      </c>
    </row>
    <row r="129" spans="1:14" x14ac:dyDescent="0.2">
      <c r="A129" s="12" t="s">
        <v>109</v>
      </c>
      <c r="B129" s="12" t="s">
        <v>108</v>
      </c>
      <c r="C129" s="11">
        <v>23504187000</v>
      </c>
      <c r="D129" s="11">
        <v>500000000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4869068254</v>
      </c>
      <c r="J129" s="11">
        <v>11249330472</v>
      </c>
      <c r="K129" s="10">
        <v>0.46864034478651578</v>
      </c>
      <c r="L129" s="11">
        <v>4869068254</v>
      </c>
      <c r="M129" s="11">
        <v>11249330472</v>
      </c>
      <c r="N129" s="10">
        <v>0.46864034478651578</v>
      </c>
    </row>
    <row r="130" spans="1:14" ht="22.5" x14ac:dyDescent="0.2">
      <c r="A130" s="15" t="s">
        <v>107</v>
      </c>
      <c r="B130" s="15" t="s">
        <v>106</v>
      </c>
      <c r="C130" s="14">
        <v>315320768000</v>
      </c>
      <c r="D130" s="14">
        <v>0</v>
      </c>
      <c r="E130" s="14">
        <v>56794957273</v>
      </c>
      <c r="F130" s="14">
        <v>372115725273</v>
      </c>
      <c r="G130" s="14">
        <v>0</v>
      </c>
      <c r="H130" s="14">
        <v>372115725273</v>
      </c>
      <c r="I130" s="14">
        <v>71970942806</v>
      </c>
      <c r="J130" s="14">
        <v>292475909134</v>
      </c>
      <c r="K130" s="13">
        <v>0.78598105178013422</v>
      </c>
      <c r="L130" s="14">
        <v>84466529679</v>
      </c>
      <c r="M130" s="14">
        <v>240628505449</v>
      </c>
      <c r="N130" s="13">
        <v>0.64664965521804985</v>
      </c>
    </row>
    <row r="131" spans="1:14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4672033882</v>
      </c>
      <c r="F131" s="14">
        <v>256463727882</v>
      </c>
      <c r="G131" s="14">
        <v>0</v>
      </c>
      <c r="H131" s="14">
        <v>256463727882</v>
      </c>
      <c r="I131" s="14">
        <v>71959510366</v>
      </c>
      <c r="J131" s="14">
        <v>221705182536</v>
      </c>
      <c r="K131" s="13">
        <v>0.86446993641926417</v>
      </c>
      <c r="L131" s="14">
        <v>78645249646</v>
      </c>
      <c r="M131" s="14">
        <v>212707757439</v>
      </c>
      <c r="N131" s="13">
        <v>0.82938729463087157</v>
      </c>
    </row>
    <row r="132" spans="1:14" x14ac:dyDescent="0.2">
      <c r="A132" s="12" t="s">
        <v>103</v>
      </c>
      <c r="B132" s="12" t="s">
        <v>102</v>
      </c>
      <c r="C132" s="11">
        <v>201066635000</v>
      </c>
      <c r="D132" s="11">
        <v>0</v>
      </c>
      <c r="E132" s="11">
        <v>-6779000</v>
      </c>
      <c r="F132" s="11">
        <v>201059856000</v>
      </c>
      <c r="G132" s="11">
        <v>0</v>
      </c>
      <c r="H132" s="11">
        <v>201059856000</v>
      </c>
      <c r="I132" s="11">
        <v>71753946580</v>
      </c>
      <c r="J132" s="11">
        <v>194308663580</v>
      </c>
      <c r="K132" s="10">
        <v>0.96642197724442813</v>
      </c>
      <c r="L132" s="11">
        <v>71753950237</v>
      </c>
      <c r="M132" s="11">
        <v>194308663580</v>
      </c>
      <c r="N132" s="10">
        <v>0.96642197724442813</v>
      </c>
    </row>
    <row r="133" spans="1:14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36661000</v>
      </c>
      <c r="K133" s="10">
        <v>0.71884313725490201</v>
      </c>
      <c r="L133" s="11">
        <v>0</v>
      </c>
      <c r="M133" s="11">
        <v>1830000</v>
      </c>
      <c r="N133" s="10">
        <v>3.5882352941176469E-2</v>
      </c>
    </row>
    <row r="134" spans="1:14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197935986</v>
      </c>
      <c r="J134" s="11">
        <v>7852163157</v>
      </c>
      <c r="K134" s="10">
        <v>0.65710017939213639</v>
      </c>
      <c r="L134" s="11">
        <v>5834761000</v>
      </c>
      <c r="M134" s="11">
        <v>7824769505</v>
      </c>
      <c r="N134" s="10">
        <v>0.65480776986325906</v>
      </c>
    </row>
    <row r="135" spans="1:14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7627800</v>
      </c>
      <c r="J135" s="11">
        <v>37962603</v>
      </c>
      <c r="K135" s="10">
        <v>0.16979123282524688</v>
      </c>
      <c r="L135" s="11">
        <v>7627800</v>
      </c>
      <c r="M135" s="11">
        <v>37962603</v>
      </c>
      <c r="N135" s="10">
        <v>0.16979123282524688</v>
      </c>
    </row>
    <row r="136" spans="1:14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0</v>
      </c>
      <c r="J136" s="11">
        <v>9468721120</v>
      </c>
      <c r="K136" s="10">
        <v>0.342895575359704</v>
      </c>
      <c r="L136" s="11">
        <v>0</v>
      </c>
      <c r="M136" s="11">
        <v>6324153030</v>
      </c>
      <c r="N136" s="10">
        <v>0.22901974452540064</v>
      </c>
    </row>
    <row r="137" spans="1:14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0</v>
      </c>
      <c r="J137" s="11">
        <v>1011076</v>
      </c>
      <c r="K137" s="10">
        <v>0.47692264150943398</v>
      </c>
      <c r="L137" s="11">
        <v>0</v>
      </c>
      <c r="M137" s="11">
        <v>1011076</v>
      </c>
      <c r="N137" s="10">
        <v>0.47692264150943398</v>
      </c>
    </row>
    <row r="138" spans="1:14" x14ac:dyDescent="0.2">
      <c r="A138" s="33" t="s">
        <v>443</v>
      </c>
      <c r="B138" s="12" t="s">
        <v>451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v>0.64253147119145892</v>
      </c>
      <c r="L138" s="11">
        <v>1048910609</v>
      </c>
      <c r="M138" s="11">
        <v>4209367645</v>
      </c>
      <c r="N138" s="10">
        <v>0.27046511857275768</v>
      </c>
    </row>
    <row r="139" spans="1:14" x14ac:dyDescent="0.2">
      <c r="A139" s="15" t="s">
        <v>91</v>
      </c>
      <c r="B139" s="15" t="s">
        <v>90</v>
      </c>
      <c r="C139" s="14">
        <v>46191510000</v>
      </c>
      <c r="D139" s="14">
        <v>0</v>
      </c>
      <c r="E139" s="14">
        <v>38472660391</v>
      </c>
      <c r="F139" s="14">
        <v>84664170391</v>
      </c>
      <c r="G139" s="14">
        <v>0</v>
      </c>
      <c r="H139" s="14">
        <v>84664170391</v>
      </c>
      <c r="I139" s="14">
        <v>10554637</v>
      </c>
      <c r="J139" s="14">
        <v>51897685725</v>
      </c>
      <c r="K139" s="13">
        <v>0.61298286495129761</v>
      </c>
      <c r="L139" s="14">
        <v>5815348230</v>
      </c>
      <c r="M139" s="14">
        <v>22698342137</v>
      </c>
      <c r="N139" s="13">
        <v>0.2680985596643003</v>
      </c>
    </row>
    <row r="140" spans="1:14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3210200</v>
      </c>
      <c r="J140" s="11">
        <v>16537800</v>
      </c>
      <c r="K140" s="10">
        <v>0.35153151238176217</v>
      </c>
      <c r="L140" s="11">
        <v>3210200</v>
      </c>
      <c r="M140" s="11">
        <v>16537800</v>
      </c>
      <c r="N140" s="10">
        <v>0.35153151238176217</v>
      </c>
    </row>
    <row r="141" spans="1:14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v>0.61917191192406273</v>
      </c>
      <c r="L141" s="11">
        <v>1242642633</v>
      </c>
      <c r="M141" s="11">
        <v>16903428920</v>
      </c>
      <c r="N141" s="10">
        <v>0.22701943601620128</v>
      </c>
    </row>
    <row r="142" spans="1:14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0</v>
      </c>
      <c r="J142" s="11">
        <v>5771263390</v>
      </c>
      <c r="K142" s="10">
        <v>0.61337326401288295</v>
      </c>
      <c r="L142" s="11">
        <v>4562453282</v>
      </c>
      <c r="M142" s="11">
        <v>5771263390</v>
      </c>
      <c r="N142" s="10">
        <v>0.61337326401288295</v>
      </c>
    </row>
    <row r="143" spans="1:14" x14ac:dyDescent="0.2">
      <c r="A143" s="12" t="s">
        <v>493</v>
      </c>
      <c r="B143" s="12" t="s">
        <v>494</v>
      </c>
      <c r="C143" s="11">
        <v>0</v>
      </c>
      <c r="D143" s="11">
        <v>0</v>
      </c>
      <c r="E143" s="11">
        <v>175000000</v>
      </c>
      <c r="F143" s="11">
        <v>175000000</v>
      </c>
      <c r="G143" s="11">
        <v>0</v>
      </c>
      <c r="H143" s="11">
        <v>175000000</v>
      </c>
      <c r="I143" s="11">
        <v>291385</v>
      </c>
      <c r="J143" s="11">
        <v>291385</v>
      </c>
      <c r="K143" s="10">
        <v>1.665057142857143E-3</v>
      </c>
      <c r="L143" s="11">
        <v>291385</v>
      </c>
      <c r="M143" s="11">
        <v>291385</v>
      </c>
      <c r="N143" s="10">
        <v>1.665057142857143E-3</v>
      </c>
    </row>
    <row r="144" spans="1:14" x14ac:dyDescent="0.2">
      <c r="A144" s="12" t="s">
        <v>495</v>
      </c>
      <c r="B144" s="12" t="s">
        <v>496</v>
      </c>
      <c r="C144" s="11">
        <v>0</v>
      </c>
      <c r="D144" s="11">
        <v>0</v>
      </c>
      <c r="E144" s="11">
        <v>175000000</v>
      </c>
      <c r="F144" s="11">
        <v>175000000</v>
      </c>
      <c r="G144" s="11">
        <v>0</v>
      </c>
      <c r="H144" s="11">
        <v>175000000</v>
      </c>
      <c r="I144" s="11">
        <v>2011704</v>
      </c>
      <c r="J144" s="11">
        <v>2136707</v>
      </c>
      <c r="K144" s="10">
        <v>1.2209754285714285E-2</v>
      </c>
      <c r="L144" s="11">
        <v>2136707</v>
      </c>
      <c r="M144" s="11">
        <v>2136707</v>
      </c>
      <c r="N144" s="10">
        <v>1.2209754285714285E-2</v>
      </c>
    </row>
    <row r="145" spans="1:14" x14ac:dyDescent="0.2">
      <c r="A145" s="12" t="s">
        <v>497</v>
      </c>
      <c r="B145" s="12" t="s">
        <v>498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5041348</v>
      </c>
      <c r="J145" s="11">
        <v>5111260</v>
      </c>
      <c r="K145" s="10">
        <v>1.277815E-2</v>
      </c>
      <c r="L145" s="11">
        <v>4614023</v>
      </c>
      <c r="M145" s="11">
        <v>4683935</v>
      </c>
      <c r="N145" s="10">
        <v>1.17098375E-2</v>
      </c>
    </row>
    <row r="146" spans="1:14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13445062000</v>
      </c>
      <c r="F146" s="14">
        <v>30532626000</v>
      </c>
      <c r="G146" s="14">
        <v>0</v>
      </c>
      <c r="H146" s="14">
        <v>30532626000</v>
      </c>
      <c r="I146" s="14">
        <v>0</v>
      </c>
      <c r="J146" s="14">
        <v>18668474255</v>
      </c>
      <c r="K146" s="13">
        <v>0.61142707656393525</v>
      </c>
      <c r="L146" s="14">
        <v>0</v>
      </c>
      <c r="M146" s="14">
        <v>5211207255</v>
      </c>
      <c r="N146" s="13">
        <v>0.17067668057768762</v>
      </c>
    </row>
    <row r="147" spans="1:14" ht="22.5" x14ac:dyDescent="0.2">
      <c r="A147" s="12" t="s">
        <v>81</v>
      </c>
      <c r="B147" s="12" t="s">
        <v>472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v>0.63249896287519281</v>
      </c>
      <c r="L147" s="11">
        <v>0</v>
      </c>
      <c r="M147" s="11">
        <v>3316880000</v>
      </c>
      <c r="N147" s="10">
        <v>0.12506884314185809</v>
      </c>
    </row>
    <row r="148" spans="1:14" ht="22.5" x14ac:dyDescent="0.2">
      <c r="A148" s="12" t="s">
        <v>80</v>
      </c>
      <c r="B148" s="12" t="s">
        <v>473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v>0.52900958969414968</v>
      </c>
      <c r="L148" s="11">
        <v>0</v>
      </c>
      <c r="M148" s="11">
        <v>1593478454</v>
      </c>
      <c r="N148" s="10">
        <v>0.52900958969414968</v>
      </c>
    </row>
    <row r="149" spans="1:14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0</v>
      </c>
      <c r="F149" s="11">
        <v>1000000000</v>
      </c>
      <c r="G149" s="11">
        <v>0</v>
      </c>
      <c r="H149" s="11">
        <v>1000000000</v>
      </c>
      <c r="I149" s="11">
        <v>0</v>
      </c>
      <c r="J149" s="11">
        <v>300848801</v>
      </c>
      <c r="K149" s="10">
        <v>0.300848801</v>
      </c>
      <c r="L149" s="11">
        <v>0</v>
      </c>
      <c r="M149" s="11">
        <v>300848801</v>
      </c>
      <c r="N149" s="10">
        <v>0.300848801</v>
      </c>
    </row>
    <row r="150" spans="1:14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877803</v>
      </c>
      <c r="J150" s="14">
        <v>204566618</v>
      </c>
      <c r="K150" s="13">
        <v>0.44939843717390782</v>
      </c>
      <c r="L150" s="14">
        <v>5931803</v>
      </c>
      <c r="M150" s="14">
        <v>11198618</v>
      </c>
      <c r="N150" s="13">
        <v>2.4601479346486498E-2</v>
      </c>
    </row>
    <row r="151" spans="1:14" x14ac:dyDescent="0.2">
      <c r="A151" s="15" t="s">
        <v>75</v>
      </c>
      <c r="B151" s="15" t="s">
        <v>74</v>
      </c>
      <c r="C151" s="14">
        <v>250000000</v>
      </c>
      <c r="D151" s="14">
        <v>-25000000</v>
      </c>
      <c r="E151" s="14">
        <v>43057000</v>
      </c>
      <c r="F151" s="14">
        <v>293057000</v>
      </c>
      <c r="G151" s="14">
        <v>0</v>
      </c>
      <c r="H151" s="14">
        <v>293057000</v>
      </c>
      <c r="I151" s="14">
        <v>877803</v>
      </c>
      <c r="J151" s="14">
        <v>68922618</v>
      </c>
      <c r="K151" s="13">
        <v>0.23518502543873718</v>
      </c>
      <c r="L151" s="14">
        <v>5195803</v>
      </c>
      <c r="M151" s="14">
        <v>10462618</v>
      </c>
      <c r="N151" s="13">
        <v>3.5701648484765765E-2</v>
      </c>
    </row>
    <row r="152" spans="1:14" x14ac:dyDescent="0.2">
      <c r="A152" s="12" t="s">
        <v>73</v>
      </c>
      <c r="B152" s="12" t="s">
        <v>72</v>
      </c>
      <c r="C152" s="11">
        <v>250000000</v>
      </c>
      <c r="D152" s="11">
        <v>-25000000</v>
      </c>
      <c r="E152" s="11">
        <v>-25000000</v>
      </c>
      <c r="F152" s="11">
        <v>225000000</v>
      </c>
      <c r="G152" s="11">
        <v>0</v>
      </c>
      <c r="H152" s="11">
        <v>225000000</v>
      </c>
      <c r="I152" s="11">
        <v>877803</v>
      </c>
      <c r="J152" s="11">
        <v>6144618</v>
      </c>
      <c r="K152" s="10">
        <v>2.7309413333333334E-2</v>
      </c>
      <c r="L152" s="11">
        <v>877803</v>
      </c>
      <c r="M152" s="11">
        <v>6144618</v>
      </c>
      <c r="N152" s="10">
        <v>2.7309413333333334E-2</v>
      </c>
    </row>
    <row r="153" spans="1:14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v>0.92243266673523661</v>
      </c>
      <c r="L153" s="11">
        <v>4318000</v>
      </c>
      <c r="M153" s="11">
        <v>4318000</v>
      </c>
      <c r="N153" s="10">
        <v>6.3446816638993792E-2</v>
      </c>
    </row>
    <row r="154" spans="1:14" x14ac:dyDescent="0.2">
      <c r="A154" s="23" t="s">
        <v>69</v>
      </c>
      <c r="B154" s="23" t="s">
        <v>68</v>
      </c>
      <c r="C154" s="24">
        <v>0</v>
      </c>
      <c r="D154" s="24">
        <v>25000000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v>0.83656502861653836</v>
      </c>
      <c r="L154" s="24">
        <v>736000</v>
      </c>
      <c r="M154" s="24">
        <v>736000</v>
      </c>
      <c r="N154" s="25">
        <v>4.5391750542727455E-3</v>
      </c>
    </row>
    <row r="155" spans="1:14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1087353000</v>
      </c>
      <c r="J155" s="14">
        <v>15981805537</v>
      </c>
      <c r="K155" s="13">
        <v>0.27418333541034912</v>
      </c>
      <c r="L155" s="14">
        <v>1233582634</v>
      </c>
      <c r="M155" s="14">
        <v>13524152703</v>
      </c>
      <c r="N155" s="13">
        <v>0.23201992341370264</v>
      </c>
    </row>
    <row r="156" spans="1:14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1087353000</v>
      </c>
      <c r="J156" s="14">
        <v>15981805537</v>
      </c>
      <c r="K156" s="13">
        <v>0.27418333541034912</v>
      </c>
      <c r="L156" s="14">
        <v>1233582634</v>
      </c>
      <c r="M156" s="14">
        <v>13524152703</v>
      </c>
      <c r="N156" s="13">
        <v>0.23201992341370264</v>
      </c>
    </row>
    <row r="157" spans="1:14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v>0.83497360833717205</v>
      </c>
      <c r="L157" s="14">
        <v>146229634</v>
      </c>
      <c r="M157" s="14">
        <v>9327577790</v>
      </c>
      <c r="N157" s="13">
        <v>0.76318620033399087</v>
      </c>
    </row>
    <row r="158" spans="1:14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v>0.83497360833717205</v>
      </c>
      <c r="L158" s="14">
        <v>146229634</v>
      </c>
      <c r="M158" s="14">
        <v>9327577790</v>
      </c>
      <c r="N158" s="13">
        <v>0.76318620033399087</v>
      </c>
    </row>
    <row r="159" spans="1:14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v>0.83497360833717205</v>
      </c>
      <c r="L159" s="14">
        <v>146229634</v>
      </c>
      <c r="M159" s="14">
        <v>9327577790</v>
      </c>
      <c r="N159" s="13">
        <v>0.76318620033399087</v>
      </c>
    </row>
    <row r="160" spans="1:14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v>0.83497360833717205</v>
      </c>
      <c r="L160" s="14">
        <v>146229634</v>
      </c>
      <c r="M160" s="14">
        <v>9327577790</v>
      </c>
      <c r="N160" s="13">
        <v>0.76318620033399087</v>
      </c>
    </row>
    <row r="161" spans="1:14" x14ac:dyDescent="0.2">
      <c r="A161" s="12" t="s">
        <v>58</v>
      </c>
      <c r="B161" s="12" t="s">
        <v>50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v>0.83497360833717205</v>
      </c>
      <c r="L161" s="11">
        <v>146229634</v>
      </c>
      <c r="M161" s="11">
        <v>9327577790</v>
      </c>
      <c r="N161" s="10">
        <v>0.76318620033399087</v>
      </c>
    </row>
    <row r="162" spans="1:14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v>0.17153519285096314</v>
      </c>
      <c r="L162" s="14">
        <v>0</v>
      </c>
      <c r="M162" s="14">
        <v>1513724970</v>
      </c>
      <c r="N162" s="13">
        <v>8.3922787541133928E-2</v>
      </c>
    </row>
    <row r="163" spans="1:14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v>0.17153519285096314</v>
      </c>
      <c r="L163" s="14">
        <v>0</v>
      </c>
      <c r="M163" s="14">
        <v>1513724970</v>
      </c>
      <c r="N163" s="13">
        <v>8.3922787541133928E-2</v>
      </c>
    </row>
    <row r="164" spans="1:14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3094000000</v>
      </c>
      <c r="K164" s="13">
        <v>0.17153519285096314</v>
      </c>
      <c r="L164" s="14">
        <v>0</v>
      </c>
      <c r="M164" s="14">
        <v>1513724970</v>
      </c>
      <c r="N164" s="13">
        <v>8.3922787541133928E-2</v>
      </c>
    </row>
    <row r="165" spans="1:14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3094000000</v>
      </c>
      <c r="K165" s="13">
        <v>0.17153519285096314</v>
      </c>
      <c r="L165" s="14">
        <v>0</v>
      </c>
      <c r="M165" s="14">
        <v>1513724970</v>
      </c>
      <c r="N165" s="13">
        <v>8.3922787541133928E-2</v>
      </c>
    </row>
    <row r="166" spans="1:14" x14ac:dyDescent="0.2">
      <c r="A166" s="12" t="s">
        <v>49</v>
      </c>
      <c r="B166" s="12" t="s">
        <v>50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3094000000</v>
      </c>
      <c r="K166" s="10">
        <v>0.17153519285096314</v>
      </c>
      <c r="L166" s="11">
        <v>0</v>
      </c>
      <c r="M166" s="11">
        <v>1513724970</v>
      </c>
      <c r="N166" s="10">
        <v>8.3922787541133928E-2</v>
      </c>
    </row>
    <row r="167" spans="1:14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v>0</v>
      </c>
      <c r="L167" s="14">
        <v>0</v>
      </c>
      <c r="M167" s="14">
        <v>0</v>
      </c>
      <c r="N167" s="13">
        <v>0</v>
      </c>
    </row>
    <row r="168" spans="1:14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0</v>
      </c>
      <c r="F168" s="14">
        <v>29750000</v>
      </c>
      <c r="G168" s="14">
        <v>0</v>
      </c>
      <c r="H168" s="14">
        <v>29750000</v>
      </c>
      <c r="I168" s="14">
        <v>0</v>
      </c>
      <c r="J168" s="14">
        <v>0</v>
      </c>
      <c r="K168" s="13">
        <v>0</v>
      </c>
      <c r="L168" s="14">
        <v>0</v>
      </c>
      <c r="M168" s="14">
        <v>0</v>
      </c>
      <c r="N168" s="13">
        <v>0</v>
      </c>
    </row>
    <row r="169" spans="1:14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0</v>
      </c>
      <c r="F169" s="14">
        <v>29750000</v>
      </c>
      <c r="G169" s="14">
        <v>0</v>
      </c>
      <c r="H169" s="14">
        <v>29750000</v>
      </c>
      <c r="I169" s="14">
        <v>0</v>
      </c>
      <c r="J169" s="14">
        <v>0</v>
      </c>
      <c r="K169" s="13">
        <v>0</v>
      </c>
      <c r="L169" s="14">
        <v>0</v>
      </c>
      <c r="M169" s="14">
        <v>0</v>
      </c>
      <c r="N169" s="13">
        <v>0</v>
      </c>
    </row>
    <row r="170" spans="1:14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0</v>
      </c>
      <c r="F170" s="11">
        <v>29750000</v>
      </c>
      <c r="G170" s="11">
        <v>0</v>
      </c>
      <c r="H170" s="11">
        <v>29750000</v>
      </c>
      <c r="I170" s="11">
        <v>0</v>
      </c>
      <c r="J170" s="11">
        <v>0</v>
      </c>
      <c r="K170" s="10">
        <v>0</v>
      </c>
      <c r="L170" s="11">
        <v>0</v>
      </c>
      <c r="M170" s="11">
        <v>0</v>
      </c>
      <c r="N170" s="10">
        <v>0</v>
      </c>
    </row>
    <row r="171" spans="1:14" x14ac:dyDescent="0.2">
      <c r="A171" s="12" t="s">
        <v>39</v>
      </c>
      <c r="B171" s="12" t="s">
        <v>38</v>
      </c>
      <c r="C171" s="11">
        <v>20000000000</v>
      </c>
      <c r="D171" s="11">
        <v>0</v>
      </c>
      <c r="E171" s="11">
        <v>0</v>
      </c>
      <c r="F171" s="11">
        <v>20000000000</v>
      </c>
      <c r="G171" s="11">
        <v>0</v>
      </c>
      <c r="H171" s="11">
        <v>20000000000</v>
      </c>
      <c r="I171" s="11">
        <v>0</v>
      </c>
      <c r="J171" s="11">
        <v>0</v>
      </c>
      <c r="K171" s="10">
        <v>0</v>
      </c>
      <c r="L171" s="11">
        <v>0</v>
      </c>
      <c r="M171" s="11">
        <v>0</v>
      </c>
      <c r="N171" s="10">
        <v>0</v>
      </c>
    </row>
    <row r="172" spans="1:14" x14ac:dyDescent="0.2">
      <c r="A172" s="15" t="s">
        <v>37</v>
      </c>
      <c r="B172" s="15" t="s">
        <v>36</v>
      </c>
      <c r="C172" s="14">
        <v>8000001000</v>
      </c>
      <c r="D172" s="14">
        <v>0</v>
      </c>
      <c r="E172" s="14">
        <v>0</v>
      </c>
      <c r="F172" s="14">
        <v>8000001000</v>
      </c>
      <c r="G172" s="14">
        <v>0</v>
      </c>
      <c r="H172" s="14">
        <v>8000001000</v>
      </c>
      <c r="I172" s="14">
        <v>1087353000</v>
      </c>
      <c r="J172" s="14">
        <v>2682849943</v>
      </c>
      <c r="K172" s="13">
        <v>0.33535620095547486</v>
      </c>
      <c r="L172" s="14">
        <v>1087353000</v>
      </c>
      <c r="M172" s="14">
        <v>2682849943</v>
      </c>
      <c r="N172" s="13">
        <v>0.33535620095547486</v>
      </c>
    </row>
    <row r="173" spans="1:14" x14ac:dyDescent="0.2">
      <c r="A173" s="12" t="s">
        <v>35</v>
      </c>
      <c r="B173" s="12" t="s">
        <v>339</v>
      </c>
      <c r="C173" s="11">
        <v>8000001000</v>
      </c>
      <c r="D173" s="11">
        <v>0</v>
      </c>
      <c r="E173" s="11">
        <v>-4800000600</v>
      </c>
      <c r="F173" s="11">
        <v>3200000400</v>
      </c>
      <c r="G173" s="11">
        <v>0</v>
      </c>
      <c r="H173" s="11">
        <v>3200000400</v>
      </c>
      <c r="I173" s="11">
        <v>0</v>
      </c>
      <c r="J173" s="11">
        <v>343171000</v>
      </c>
      <c r="K173" s="10">
        <v>0.10724092409488449</v>
      </c>
      <c r="L173" s="11">
        <v>0</v>
      </c>
      <c r="M173" s="11">
        <v>343171000</v>
      </c>
      <c r="N173" s="10">
        <v>0.10724092409488449</v>
      </c>
    </row>
    <row r="174" spans="1:14" x14ac:dyDescent="0.2">
      <c r="A174" s="33" t="s">
        <v>444</v>
      </c>
      <c r="B174" s="33" t="s">
        <v>445</v>
      </c>
      <c r="C174" s="11">
        <v>0</v>
      </c>
      <c r="D174" s="11">
        <v>0</v>
      </c>
      <c r="E174" s="11">
        <v>4800000600</v>
      </c>
      <c r="F174" s="11">
        <v>4800000600</v>
      </c>
      <c r="G174" s="11">
        <v>0</v>
      </c>
      <c r="H174" s="11">
        <v>4800000600</v>
      </c>
      <c r="I174" s="11">
        <v>1087353000</v>
      </c>
      <c r="J174" s="11">
        <v>2339678943</v>
      </c>
      <c r="K174" s="10">
        <v>0.48743305219586847</v>
      </c>
      <c r="L174" s="11">
        <v>1087353000</v>
      </c>
      <c r="M174" s="11">
        <v>2339678943</v>
      </c>
      <c r="N174" s="10">
        <v>0.48743305219586847</v>
      </c>
    </row>
    <row r="175" spans="1:14" x14ac:dyDescent="0.2">
      <c r="A175" s="15" t="s">
        <v>34</v>
      </c>
      <c r="B175" s="15" t="s">
        <v>340</v>
      </c>
      <c r="C175" s="14">
        <v>2687256188000</v>
      </c>
      <c r="D175" s="14">
        <v>0</v>
      </c>
      <c r="E175" s="14">
        <v>229714410312</v>
      </c>
      <c r="F175" s="14">
        <v>2916970598312</v>
      </c>
      <c r="G175" s="14">
        <v>0</v>
      </c>
      <c r="H175" s="14">
        <v>2916970598312</v>
      </c>
      <c r="I175" s="14">
        <v>117376372261</v>
      </c>
      <c r="J175" s="14">
        <v>1907122235277</v>
      </c>
      <c r="K175" s="13">
        <v>0.65380235110378504</v>
      </c>
      <c r="L175" s="14">
        <v>49745144209</v>
      </c>
      <c r="M175" s="14">
        <v>272674101541</v>
      </c>
      <c r="N175" s="13">
        <v>9.3478522443384157E-2</v>
      </c>
    </row>
    <row r="176" spans="1:14" x14ac:dyDescent="0.2">
      <c r="A176" s="15" t="s">
        <v>33</v>
      </c>
      <c r="B176" s="15" t="s">
        <v>341</v>
      </c>
      <c r="C176" s="14">
        <v>1142469235000</v>
      </c>
      <c r="D176" s="14">
        <v>13119778872</v>
      </c>
      <c r="E176" s="14">
        <v>16251600969</v>
      </c>
      <c r="F176" s="14">
        <v>1158720835969</v>
      </c>
      <c r="G176" s="14">
        <v>0</v>
      </c>
      <c r="H176" s="14">
        <v>1158720835969</v>
      </c>
      <c r="I176" s="14">
        <v>98973886028</v>
      </c>
      <c r="J176" s="14">
        <v>553678497956</v>
      </c>
      <c r="K176" s="13">
        <v>0.47783597288381974</v>
      </c>
      <c r="L176" s="14">
        <v>4971007935</v>
      </c>
      <c r="M176" s="14">
        <v>12880116712</v>
      </c>
      <c r="N176" s="13">
        <v>1.1115806596529165E-2</v>
      </c>
    </row>
    <row r="177" spans="1:14" ht="22.5" x14ac:dyDescent="0.2">
      <c r="A177" s="15" t="s">
        <v>32</v>
      </c>
      <c r="B177" s="15" t="s">
        <v>474</v>
      </c>
      <c r="C177" s="14">
        <v>1142469235000</v>
      </c>
      <c r="D177" s="14">
        <v>13119778872</v>
      </c>
      <c r="E177" s="14">
        <v>16251600969</v>
      </c>
      <c r="F177" s="14">
        <v>1158720835969</v>
      </c>
      <c r="G177" s="14">
        <v>0</v>
      </c>
      <c r="H177" s="14">
        <v>1158720835969</v>
      </c>
      <c r="I177" s="14">
        <v>98973886028</v>
      </c>
      <c r="J177" s="14">
        <v>553678497956</v>
      </c>
      <c r="K177" s="13">
        <v>0.47783597288381974</v>
      </c>
      <c r="L177" s="14">
        <v>4971007935</v>
      </c>
      <c r="M177" s="14">
        <v>12880116712</v>
      </c>
      <c r="N177" s="13">
        <v>1.1115806596529165E-2</v>
      </c>
    </row>
    <row r="178" spans="1:14" ht="33.75" x14ac:dyDescent="0.2">
      <c r="A178" s="15" t="s">
        <v>31</v>
      </c>
      <c r="B178" s="15" t="s">
        <v>343</v>
      </c>
      <c r="C178" s="14">
        <v>1045833323000</v>
      </c>
      <c r="D178" s="14">
        <v>15333166424</v>
      </c>
      <c r="E178" s="14">
        <v>18767030809</v>
      </c>
      <c r="F178" s="14">
        <v>1064600353809</v>
      </c>
      <c r="G178" s="14">
        <v>0</v>
      </c>
      <c r="H178" s="14">
        <v>1064600353809</v>
      </c>
      <c r="I178" s="14">
        <v>93677137507</v>
      </c>
      <c r="J178" s="14">
        <v>524081967626</v>
      </c>
      <c r="K178" s="13">
        <v>0.49228047478183118</v>
      </c>
      <c r="L178" s="14">
        <v>2150656070</v>
      </c>
      <c r="M178" s="14">
        <v>9906012615</v>
      </c>
      <c r="N178" s="13">
        <v>9.3049120071748894E-3</v>
      </c>
    </row>
    <row r="179" spans="1:14" ht="22.5" x14ac:dyDescent="0.2">
      <c r="A179" s="15" t="s">
        <v>30</v>
      </c>
      <c r="B179" s="15" t="s">
        <v>344</v>
      </c>
      <c r="C179" s="14">
        <v>28303911000</v>
      </c>
      <c r="D179" s="14">
        <v>13722364133</v>
      </c>
      <c r="E179" s="14">
        <v>21225148392</v>
      </c>
      <c r="F179" s="14">
        <v>49529059392</v>
      </c>
      <c r="G179" s="14">
        <v>0</v>
      </c>
      <c r="H179" s="14">
        <v>49529059392</v>
      </c>
      <c r="I179" s="14">
        <v>6224551032</v>
      </c>
      <c r="J179" s="14">
        <v>11479791082</v>
      </c>
      <c r="K179" s="13">
        <v>0.23177890359561787</v>
      </c>
      <c r="L179" s="14">
        <v>407070404</v>
      </c>
      <c r="M179" s="14">
        <v>672084185</v>
      </c>
      <c r="N179" s="13">
        <v>1.3569492198120684E-2</v>
      </c>
    </row>
    <row r="180" spans="1:14" x14ac:dyDescent="0.2">
      <c r="A180" s="12" t="s">
        <v>29</v>
      </c>
      <c r="B180" s="12" t="s">
        <v>475</v>
      </c>
      <c r="C180" s="11">
        <v>696939000</v>
      </c>
      <c r="D180" s="11">
        <v>525168199</v>
      </c>
      <c r="E180" s="11">
        <v>3507486549</v>
      </c>
      <c r="F180" s="11">
        <v>4204425549</v>
      </c>
      <c r="G180" s="11">
        <v>0</v>
      </c>
      <c r="H180" s="11">
        <v>4204425549</v>
      </c>
      <c r="I180" s="11">
        <v>3279468122</v>
      </c>
      <c r="J180" s="11">
        <v>3959756103</v>
      </c>
      <c r="K180" s="10">
        <v>0.94180668841711479</v>
      </c>
      <c r="L180" s="11">
        <v>85664732</v>
      </c>
      <c r="M180" s="11">
        <v>280920135</v>
      </c>
      <c r="N180" s="10">
        <v>6.6815342958520305E-2</v>
      </c>
    </row>
    <row r="181" spans="1:14" ht="22.5" x14ac:dyDescent="0.2">
      <c r="A181" s="12" t="s">
        <v>28</v>
      </c>
      <c r="B181" s="12" t="s">
        <v>476</v>
      </c>
      <c r="C181" s="11">
        <v>27606972000</v>
      </c>
      <c r="D181" s="11">
        <v>13197195934</v>
      </c>
      <c r="E181" s="11">
        <v>17717661843</v>
      </c>
      <c r="F181" s="11">
        <v>45324633843</v>
      </c>
      <c r="G181" s="11">
        <v>0</v>
      </c>
      <c r="H181" s="11">
        <v>45324633843</v>
      </c>
      <c r="I181" s="11">
        <v>2945082910</v>
      </c>
      <c r="J181" s="11">
        <v>7520034979</v>
      </c>
      <c r="K181" s="10">
        <v>0.16591496370491704</v>
      </c>
      <c r="L181" s="11">
        <v>321405672</v>
      </c>
      <c r="M181" s="11">
        <v>391164050</v>
      </c>
      <c r="N181" s="10">
        <v>8.6302749042596379E-3</v>
      </c>
    </row>
    <row r="182" spans="1:14" ht="22.5" x14ac:dyDescent="0.2">
      <c r="A182" s="15" t="s">
        <v>27</v>
      </c>
      <c r="B182" s="15" t="s">
        <v>346</v>
      </c>
      <c r="C182" s="14">
        <v>305688881000</v>
      </c>
      <c r="D182" s="14">
        <v>1622204048</v>
      </c>
      <c r="E182" s="14">
        <v>-4185824599</v>
      </c>
      <c r="F182" s="14">
        <v>301503056401</v>
      </c>
      <c r="G182" s="14">
        <v>0</v>
      </c>
      <c r="H182" s="14">
        <v>301503056401</v>
      </c>
      <c r="I182" s="14">
        <v>36670263862</v>
      </c>
      <c r="J182" s="14">
        <v>103222793287</v>
      </c>
      <c r="K182" s="13">
        <v>0.34236068622041882</v>
      </c>
      <c r="L182" s="14">
        <v>716038657</v>
      </c>
      <c r="M182" s="14">
        <v>1018838395</v>
      </c>
      <c r="N182" s="13">
        <v>3.3791975682161634E-3</v>
      </c>
    </row>
    <row r="183" spans="1:14" ht="22.5" x14ac:dyDescent="0.2">
      <c r="A183" s="12" t="s">
        <v>26</v>
      </c>
      <c r="B183" s="12" t="s">
        <v>477</v>
      </c>
      <c r="C183" s="11">
        <v>159997891000</v>
      </c>
      <c r="D183" s="11">
        <v>722871775</v>
      </c>
      <c r="E183" s="11">
        <v>-2387977501</v>
      </c>
      <c r="F183" s="11">
        <v>157609913499</v>
      </c>
      <c r="G183" s="11">
        <v>0</v>
      </c>
      <c r="H183" s="11">
        <v>157609913499</v>
      </c>
      <c r="I183" s="11">
        <v>17929455138</v>
      </c>
      <c r="J183" s="11">
        <v>58908045788</v>
      </c>
      <c r="K183" s="10">
        <v>0.37375850592274934</v>
      </c>
      <c r="L183" s="11">
        <v>455902976</v>
      </c>
      <c r="M183" s="11">
        <v>711119783</v>
      </c>
      <c r="N183" s="10">
        <v>4.5118975527165166E-3</v>
      </c>
    </row>
    <row r="184" spans="1:14" ht="22.5" x14ac:dyDescent="0.2">
      <c r="A184" s="12" t="s">
        <v>25</v>
      </c>
      <c r="B184" s="12" t="s">
        <v>478</v>
      </c>
      <c r="C184" s="11">
        <v>66755083000</v>
      </c>
      <c r="D184" s="11">
        <v>135673312</v>
      </c>
      <c r="E184" s="11">
        <v>-2895960005</v>
      </c>
      <c r="F184" s="11">
        <v>63859122995</v>
      </c>
      <c r="G184" s="11">
        <v>0</v>
      </c>
      <c r="H184" s="11">
        <v>63859122995</v>
      </c>
      <c r="I184" s="11">
        <v>8179352363</v>
      </c>
      <c r="J184" s="11">
        <v>25675524080</v>
      </c>
      <c r="K184" s="10">
        <v>0.4020650907155478</v>
      </c>
      <c r="L184" s="11">
        <v>254701863</v>
      </c>
      <c r="M184" s="11">
        <v>293447317</v>
      </c>
      <c r="N184" s="10">
        <v>4.5952293617151016E-3</v>
      </c>
    </row>
    <row r="185" spans="1:14" ht="22.5" x14ac:dyDescent="0.2">
      <c r="A185" s="12" t="s">
        <v>24</v>
      </c>
      <c r="B185" s="12" t="s">
        <v>479</v>
      </c>
      <c r="C185" s="11">
        <v>18303720000</v>
      </c>
      <c r="D185" s="11">
        <v>0</v>
      </c>
      <c r="E185" s="11">
        <v>0</v>
      </c>
      <c r="F185" s="11">
        <v>18303720000</v>
      </c>
      <c r="G185" s="11">
        <v>0</v>
      </c>
      <c r="H185" s="11">
        <v>18303720000</v>
      </c>
      <c r="I185" s="11">
        <v>0</v>
      </c>
      <c r="J185" s="11">
        <v>54338180</v>
      </c>
      <c r="K185" s="10">
        <v>2.9686959809262815E-3</v>
      </c>
      <c r="L185" s="11">
        <v>5433818</v>
      </c>
      <c r="M185" s="11">
        <v>14271295</v>
      </c>
      <c r="N185" s="10">
        <v>7.7969369068145715E-4</v>
      </c>
    </row>
    <row r="186" spans="1:14" ht="22.5" x14ac:dyDescent="0.2">
      <c r="A186" s="12" t="s">
        <v>23</v>
      </c>
      <c r="B186" s="12" t="s">
        <v>480</v>
      </c>
      <c r="C186" s="11">
        <v>60632187000</v>
      </c>
      <c r="D186" s="11">
        <v>763658961</v>
      </c>
      <c r="E186" s="11">
        <v>1098112907</v>
      </c>
      <c r="F186" s="11">
        <v>61730299907</v>
      </c>
      <c r="G186" s="11">
        <v>0</v>
      </c>
      <c r="H186" s="11">
        <v>61730299907</v>
      </c>
      <c r="I186" s="11">
        <v>10561456361</v>
      </c>
      <c r="J186" s="11">
        <v>18584885239</v>
      </c>
      <c r="K186" s="10">
        <v>0.30106585043324147</v>
      </c>
      <c r="L186" s="11">
        <v>0</v>
      </c>
      <c r="M186" s="11">
        <v>0</v>
      </c>
      <c r="N186" s="10">
        <v>0</v>
      </c>
    </row>
    <row r="187" spans="1:14" ht="22.5" x14ac:dyDescent="0.2">
      <c r="A187" s="15" t="s">
        <v>22</v>
      </c>
      <c r="B187" s="15" t="s">
        <v>350</v>
      </c>
      <c r="C187" s="14">
        <v>711840531000</v>
      </c>
      <c r="D187" s="14">
        <v>-11401757</v>
      </c>
      <c r="E187" s="14">
        <v>1727707016</v>
      </c>
      <c r="F187" s="14">
        <v>713568238016</v>
      </c>
      <c r="G187" s="14">
        <v>0</v>
      </c>
      <c r="H187" s="14">
        <v>713568238016</v>
      </c>
      <c r="I187" s="14">
        <v>50782322613</v>
      </c>
      <c r="J187" s="14">
        <v>409379383257</v>
      </c>
      <c r="K187" s="13">
        <v>0.57370740658978248</v>
      </c>
      <c r="L187" s="14">
        <v>1027547009</v>
      </c>
      <c r="M187" s="14">
        <v>8215090035</v>
      </c>
      <c r="N187" s="13">
        <v>1.1512690163790329E-2</v>
      </c>
    </row>
    <row r="188" spans="1:14" ht="22.5" x14ac:dyDescent="0.2">
      <c r="A188" s="12" t="s">
        <v>21</v>
      </c>
      <c r="B188" s="12" t="s">
        <v>481</v>
      </c>
      <c r="C188" s="11">
        <v>38134474000</v>
      </c>
      <c r="D188" s="11">
        <v>-1038604928</v>
      </c>
      <c r="E188" s="11">
        <v>-962499521</v>
      </c>
      <c r="F188" s="11">
        <v>37171974479</v>
      </c>
      <c r="G188" s="11">
        <v>0</v>
      </c>
      <c r="H188" s="11">
        <v>37171974479</v>
      </c>
      <c r="I188" s="11">
        <v>1646134247</v>
      </c>
      <c r="J188" s="11">
        <v>13639246199</v>
      </c>
      <c r="K188" s="10">
        <v>0.36692283340249732</v>
      </c>
      <c r="L188" s="11">
        <v>202208113</v>
      </c>
      <c r="M188" s="11">
        <v>4383216932</v>
      </c>
      <c r="N188" s="10">
        <v>0.11791724796529876</v>
      </c>
    </row>
    <row r="189" spans="1:14" ht="22.5" x14ac:dyDescent="0.2">
      <c r="A189" s="12" t="s">
        <v>20</v>
      </c>
      <c r="B189" s="12" t="s">
        <v>482</v>
      </c>
      <c r="C189" s="11">
        <v>27996191000</v>
      </c>
      <c r="D189" s="11">
        <v>1309978427</v>
      </c>
      <c r="E189" s="11">
        <v>-1754478597</v>
      </c>
      <c r="F189" s="11">
        <v>26241712403</v>
      </c>
      <c r="G189" s="11">
        <v>0</v>
      </c>
      <c r="H189" s="11">
        <v>26241712403</v>
      </c>
      <c r="I189" s="11">
        <v>0</v>
      </c>
      <c r="J189" s="11">
        <v>15308605609</v>
      </c>
      <c r="K189" s="10">
        <v>0.58336915571294401</v>
      </c>
      <c r="L189" s="11">
        <v>141091091</v>
      </c>
      <c r="M189" s="11">
        <v>2302895216</v>
      </c>
      <c r="N189" s="10">
        <v>8.7757048039926275E-2</v>
      </c>
    </row>
    <row r="190" spans="1:14" ht="22.5" x14ac:dyDescent="0.2">
      <c r="A190" s="12" t="s">
        <v>19</v>
      </c>
      <c r="B190" s="12" t="s">
        <v>483</v>
      </c>
      <c r="C190" s="11">
        <v>2438771000</v>
      </c>
      <c r="D190" s="11">
        <v>0</v>
      </c>
      <c r="E190" s="11">
        <v>2670155012</v>
      </c>
      <c r="F190" s="11">
        <v>5108926012</v>
      </c>
      <c r="G190" s="11">
        <v>0</v>
      </c>
      <c r="H190" s="11">
        <v>5108926012</v>
      </c>
      <c r="I190" s="11">
        <v>0</v>
      </c>
      <c r="J190" s="11">
        <v>307876241</v>
      </c>
      <c r="K190" s="10">
        <v>6.0262419200601255E-2</v>
      </c>
      <c r="L190" s="11">
        <v>0</v>
      </c>
      <c r="M190" s="11">
        <v>0</v>
      </c>
      <c r="N190" s="10">
        <v>0</v>
      </c>
    </row>
    <row r="191" spans="1:14" ht="22.5" x14ac:dyDescent="0.2">
      <c r="A191" s="12" t="s">
        <v>18</v>
      </c>
      <c r="B191" s="12" t="s">
        <v>484</v>
      </c>
      <c r="C191" s="11">
        <v>338616000</v>
      </c>
      <c r="D191" s="11">
        <v>0</v>
      </c>
      <c r="E191" s="11">
        <v>494688393</v>
      </c>
      <c r="F191" s="11">
        <v>833304393</v>
      </c>
      <c r="G191" s="11">
        <v>0</v>
      </c>
      <c r="H191" s="11">
        <v>833304393</v>
      </c>
      <c r="I191" s="11">
        <v>2</v>
      </c>
      <c r="J191" s="11">
        <v>494688393</v>
      </c>
      <c r="K191" s="10">
        <v>0.59364668799963949</v>
      </c>
      <c r="L191" s="11">
        <v>0</v>
      </c>
      <c r="M191" s="11">
        <v>472625353</v>
      </c>
      <c r="N191" s="10">
        <v>0.56717012051081317</v>
      </c>
    </row>
    <row r="192" spans="1:14" ht="22.5" x14ac:dyDescent="0.2">
      <c r="A192" s="12" t="s">
        <v>17</v>
      </c>
      <c r="B192" s="12" t="s">
        <v>485</v>
      </c>
      <c r="C192" s="11">
        <v>431421539000</v>
      </c>
      <c r="D192" s="11">
        <v>-295002233</v>
      </c>
      <c r="E192" s="11">
        <v>90582821</v>
      </c>
      <c r="F192" s="11">
        <v>431512121821</v>
      </c>
      <c r="G192" s="11">
        <v>0</v>
      </c>
      <c r="H192" s="11">
        <v>431512121821</v>
      </c>
      <c r="I192" s="11">
        <v>35944123129</v>
      </c>
      <c r="J192" s="11">
        <v>262774836218</v>
      </c>
      <c r="K192" s="10">
        <v>0.60896281455334023</v>
      </c>
      <c r="L192" s="11">
        <v>534283932</v>
      </c>
      <c r="M192" s="11">
        <v>604193802</v>
      </c>
      <c r="N192" s="10">
        <v>1.4001780516623165E-3</v>
      </c>
    </row>
    <row r="193" spans="1:14" ht="22.5" x14ac:dyDescent="0.2">
      <c r="A193" s="12" t="s">
        <v>16</v>
      </c>
      <c r="B193" s="12" t="s">
        <v>486</v>
      </c>
      <c r="C193" s="11">
        <v>90236773000</v>
      </c>
      <c r="D193" s="11">
        <v>18209840</v>
      </c>
      <c r="E193" s="11">
        <v>255684472</v>
      </c>
      <c r="F193" s="11">
        <v>90492457472</v>
      </c>
      <c r="G193" s="11">
        <v>0</v>
      </c>
      <c r="H193" s="11">
        <v>90492457472</v>
      </c>
      <c r="I193" s="11">
        <v>225117400</v>
      </c>
      <c r="J193" s="11">
        <v>68269648650</v>
      </c>
      <c r="K193" s="10">
        <v>0.75442363437995774</v>
      </c>
      <c r="L193" s="11">
        <v>0</v>
      </c>
      <c r="M193" s="11">
        <v>0</v>
      </c>
      <c r="N193" s="10">
        <v>0</v>
      </c>
    </row>
    <row r="194" spans="1:14" ht="22.5" x14ac:dyDescent="0.2">
      <c r="A194" s="12" t="s">
        <v>15</v>
      </c>
      <c r="B194" s="12" t="s">
        <v>487</v>
      </c>
      <c r="C194" s="11">
        <v>48681079000</v>
      </c>
      <c r="D194" s="11">
        <v>0</v>
      </c>
      <c r="E194" s="11">
        <v>1316164209</v>
      </c>
      <c r="F194" s="11">
        <v>49997243209</v>
      </c>
      <c r="G194" s="11">
        <v>0</v>
      </c>
      <c r="H194" s="11">
        <v>49997243209</v>
      </c>
      <c r="I194" s="11">
        <v>12960078851</v>
      </c>
      <c r="J194" s="11">
        <v>26139781943</v>
      </c>
      <c r="K194" s="10">
        <v>0.52282446521560577</v>
      </c>
      <c r="L194" s="11">
        <v>87631500</v>
      </c>
      <c r="M194" s="11">
        <v>200711498</v>
      </c>
      <c r="N194" s="10">
        <v>4.0144513000642795E-3</v>
      </c>
    </row>
    <row r="195" spans="1:14" ht="22.5" x14ac:dyDescent="0.2">
      <c r="A195" s="12" t="s">
        <v>14</v>
      </c>
      <c r="B195" s="12" t="s">
        <v>488</v>
      </c>
      <c r="C195" s="11">
        <v>53413463000</v>
      </c>
      <c r="D195" s="11">
        <v>222523022</v>
      </c>
      <c r="E195" s="11">
        <v>570872243</v>
      </c>
      <c r="F195" s="11">
        <v>53984335243</v>
      </c>
      <c r="G195" s="11">
        <v>0</v>
      </c>
      <c r="H195" s="11">
        <v>53984335243</v>
      </c>
      <c r="I195" s="11">
        <v>6868984</v>
      </c>
      <c r="J195" s="11">
        <v>18143934367</v>
      </c>
      <c r="K195" s="10">
        <v>0.33609628210347692</v>
      </c>
      <c r="L195" s="11">
        <v>29363125</v>
      </c>
      <c r="M195" s="11">
        <v>191831111</v>
      </c>
      <c r="N195" s="10">
        <v>3.5534587975661739E-3</v>
      </c>
    </row>
    <row r="196" spans="1:14" ht="22.5" x14ac:dyDescent="0.2">
      <c r="A196" s="12" t="s">
        <v>13</v>
      </c>
      <c r="B196" s="12" t="s">
        <v>489</v>
      </c>
      <c r="C196" s="11">
        <v>19179625000</v>
      </c>
      <c r="D196" s="11">
        <v>-228505885</v>
      </c>
      <c r="E196" s="11">
        <v>-953462016</v>
      </c>
      <c r="F196" s="11">
        <v>18226162984</v>
      </c>
      <c r="G196" s="11">
        <v>0</v>
      </c>
      <c r="H196" s="11">
        <v>18226162984</v>
      </c>
      <c r="I196" s="11">
        <v>0</v>
      </c>
      <c r="J196" s="11">
        <v>4300765637</v>
      </c>
      <c r="K196" s="10">
        <v>0.23596659597390113</v>
      </c>
      <c r="L196" s="11">
        <v>32969248</v>
      </c>
      <c r="M196" s="11">
        <v>59616123</v>
      </c>
      <c r="N196" s="10">
        <v>3.2709091349800035E-3</v>
      </c>
    </row>
    <row r="197" spans="1:14" ht="22.5" x14ac:dyDescent="0.2">
      <c r="A197" s="15" t="s">
        <v>12</v>
      </c>
      <c r="B197" s="15" t="s">
        <v>490</v>
      </c>
      <c r="C197" s="14">
        <v>96635912000</v>
      </c>
      <c r="D197" s="14">
        <v>-2213387552</v>
      </c>
      <c r="E197" s="14">
        <v>-2515429840</v>
      </c>
      <c r="F197" s="14">
        <v>94120482160</v>
      </c>
      <c r="G197" s="14">
        <v>0</v>
      </c>
      <c r="H197" s="14">
        <v>94120482160</v>
      </c>
      <c r="I197" s="14">
        <v>5296748521</v>
      </c>
      <c r="J197" s="14">
        <v>29596530330</v>
      </c>
      <c r="K197" s="13">
        <v>0.31445366248429768</v>
      </c>
      <c r="L197" s="14">
        <v>2820351865</v>
      </c>
      <c r="M197" s="14">
        <v>2974104097</v>
      </c>
      <c r="N197" s="13">
        <v>3.1598904178414378E-2</v>
      </c>
    </row>
    <row r="198" spans="1:14" ht="22.5" x14ac:dyDescent="0.2">
      <c r="A198" s="15" t="s">
        <v>11</v>
      </c>
      <c r="B198" s="15" t="s">
        <v>357</v>
      </c>
      <c r="C198" s="14">
        <v>96635912000</v>
      </c>
      <c r="D198" s="14">
        <v>-2213387552</v>
      </c>
      <c r="E198" s="14">
        <v>-2515429840</v>
      </c>
      <c r="F198" s="14">
        <v>94120482160</v>
      </c>
      <c r="G198" s="14">
        <v>0</v>
      </c>
      <c r="H198" s="14">
        <v>94120482160</v>
      </c>
      <c r="I198" s="14">
        <v>5296748521</v>
      </c>
      <c r="J198" s="14">
        <v>29596530330</v>
      </c>
      <c r="K198" s="13">
        <v>0.31445366248429768</v>
      </c>
      <c r="L198" s="14">
        <v>2820351865</v>
      </c>
      <c r="M198" s="14">
        <v>2974104097</v>
      </c>
      <c r="N198" s="13">
        <v>3.1598904178414378E-2</v>
      </c>
    </row>
    <row r="199" spans="1:14" ht="22.5" x14ac:dyDescent="0.2">
      <c r="A199" s="12" t="s">
        <v>10</v>
      </c>
      <c r="B199" s="12" t="s">
        <v>491</v>
      </c>
      <c r="C199" s="11">
        <v>96635912000</v>
      </c>
      <c r="D199" s="11">
        <v>-2213387552</v>
      </c>
      <c r="E199" s="11">
        <v>-2515429840</v>
      </c>
      <c r="F199" s="11">
        <v>94120482160</v>
      </c>
      <c r="G199" s="11">
        <v>0</v>
      </c>
      <c r="H199" s="11">
        <v>94120482160</v>
      </c>
      <c r="I199" s="11">
        <v>5296748521</v>
      </c>
      <c r="J199" s="11">
        <v>29596530330</v>
      </c>
      <c r="K199" s="10">
        <v>0.31445366248429768</v>
      </c>
      <c r="L199" s="11">
        <v>2820351865</v>
      </c>
      <c r="M199" s="11">
        <v>2974104097</v>
      </c>
      <c r="N199" s="10">
        <v>3.1598904178414378E-2</v>
      </c>
    </row>
    <row r="200" spans="1:14" x14ac:dyDescent="0.2">
      <c r="A200" s="15" t="s">
        <v>9</v>
      </c>
      <c r="B200" s="15" t="s">
        <v>8</v>
      </c>
      <c r="C200" s="14">
        <v>424619986000</v>
      </c>
      <c r="D200" s="14">
        <v>-13119778872</v>
      </c>
      <c r="E200" s="14">
        <v>-10280967456</v>
      </c>
      <c r="F200" s="14">
        <v>414339018544</v>
      </c>
      <c r="G200" s="14">
        <v>0</v>
      </c>
      <c r="H200" s="14">
        <v>414339018544</v>
      </c>
      <c r="I200" s="14">
        <v>19052025449</v>
      </c>
      <c r="J200" s="14">
        <v>24206725449</v>
      </c>
      <c r="K200" s="13">
        <v>5.842250998726399E-2</v>
      </c>
      <c r="L200" s="14">
        <v>154700000</v>
      </c>
      <c r="M200" s="14">
        <v>5154700000</v>
      </c>
      <c r="N200" s="13">
        <v>1.24407786119535E-2</v>
      </c>
    </row>
    <row r="201" spans="1:14" x14ac:dyDescent="0.2">
      <c r="A201" s="12" t="s">
        <v>7</v>
      </c>
      <c r="B201" s="12" t="s">
        <v>6</v>
      </c>
      <c r="C201" s="11">
        <v>424619986000</v>
      </c>
      <c r="D201" s="11">
        <v>-13119778872</v>
      </c>
      <c r="E201" s="11">
        <v>-10280967456</v>
      </c>
      <c r="F201" s="11">
        <v>414339018544</v>
      </c>
      <c r="G201" s="11">
        <v>0</v>
      </c>
      <c r="H201" s="11">
        <v>414339018544</v>
      </c>
      <c r="I201" s="11">
        <v>19052025449</v>
      </c>
      <c r="J201" s="11">
        <v>24206725449</v>
      </c>
      <c r="K201" s="10">
        <v>5.842250998726399E-2</v>
      </c>
      <c r="L201" s="11">
        <v>154700000</v>
      </c>
      <c r="M201" s="11">
        <v>5154700000</v>
      </c>
      <c r="N201" s="10">
        <v>1.24407786119535E-2</v>
      </c>
    </row>
    <row r="202" spans="1:14" x14ac:dyDescent="0.2">
      <c r="A202" s="12" t="s">
        <v>5</v>
      </c>
      <c r="B202" s="12" t="s">
        <v>4</v>
      </c>
      <c r="C202" s="11">
        <v>1120166967000</v>
      </c>
      <c r="D202" s="11">
        <v>0</v>
      </c>
      <c r="E202" s="11">
        <v>223743776799</v>
      </c>
      <c r="F202" s="11">
        <v>1343910743799</v>
      </c>
      <c r="G202" s="11">
        <v>0</v>
      </c>
      <c r="H202" s="11">
        <v>1343910743799</v>
      </c>
      <c r="I202" s="11">
        <v>-649539216</v>
      </c>
      <c r="J202" s="11">
        <v>1329237011872</v>
      </c>
      <c r="K202" s="10">
        <v>0.9890813195781738</v>
      </c>
      <c r="L202" s="11">
        <v>44619436274</v>
      </c>
      <c r="M202" s="11">
        <v>254639284829</v>
      </c>
      <c r="N202" s="10">
        <v>0.18947633688021528</v>
      </c>
    </row>
    <row r="203" spans="1:14" x14ac:dyDescent="0.2">
      <c r="A203" s="15" t="s">
        <v>3</v>
      </c>
      <c r="B203" s="15" t="s">
        <v>2</v>
      </c>
      <c r="C203" s="14">
        <v>750903646000</v>
      </c>
      <c r="D203" s="14">
        <v>0</v>
      </c>
      <c r="E203" s="14">
        <v>70542088894</v>
      </c>
      <c r="F203" s="14">
        <v>821445734894</v>
      </c>
      <c r="G203" s="14">
        <v>0</v>
      </c>
      <c r="H203" s="14">
        <v>821445734894</v>
      </c>
      <c r="I203" s="14">
        <v>0</v>
      </c>
      <c r="J203" s="14">
        <v>0</v>
      </c>
      <c r="K203" s="13">
        <v>0</v>
      </c>
      <c r="L203" s="14">
        <v>0</v>
      </c>
      <c r="M203" s="14">
        <v>0</v>
      </c>
      <c r="N203" s="13">
        <v>0</v>
      </c>
    </row>
    <row r="204" spans="1:14" x14ac:dyDescent="0.2"/>
    <row r="205" spans="1:14" x14ac:dyDescent="0.2"/>
    <row r="206" spans="1:14" x14ac:dyDescent="0.2"/>
    <row r="207" spans="1:14" x14ac:dyDescent="0.2"/>
    <row r="208" spans="1:14" x14ac:dyDescent="0.2"/>
    <row r="209" spans="2:9" x14ac:dyDescent="0.2"/>
    <row r="210" spans="2:9" ht="12.75" x14ac:dyDescent="0.2">
      <c r="B210" s="9"/>
      <c r="C210" s="8"/>
      <c r="D210" s="8"/>
      <c r="E210" s="8"/>
      <c r="F210" s="7"/>
      <c r="G210" s="6"/>
      <c r="H210" s="5"/>
      <c r="I210" s="5"/>
    </row>
    <row r="211" spans="2:9" ht="12.75" x14ac:dyDescent="0.2">
      <c r="B211" s="4" t="s">
        <v>502</v>
      </c>
      <c r="C211" s="3"/>
      <c r="D211" s="3"/>
      <c r="E211" s="3"/>
      <c r="G211" s="75" t="s">
        <v>1</v>
      </c>
      <c r="H211" s="75"/>
      <c r="I211" s="75"/>
    </row>
    <row r="212" spans="2:9" ht="12.75" x14ac:dyDescent="0.2">
      <c r="B212" s="4" t="s">
        <v>503</v>
      </c>
      <c r="C212" s="3"/>
      <c r="D212" s="3"/>
      <c r="E212" s="2"/>
      <c r="F212" s="2"/>
      <c r="G212" s="76" t="s">
        <v>0</v>
      </c>
      <c r="H212" s="76"/>
      <c r="I212" s="76"/>
    </row>
    <row r="213" spans="2:9" hidden="1" x14ac:dyDescent="0.2"/>
    <row r="214" spans="2:9" hidden="1" x14ac:dyDescent="0.2"/>
    <row r="215" spans="2:9" hidden="1" x14ac:dyDescent="0.2"/>
    <row r="216" spans="2:9" hidden="1" x14ac:dyDescent="0.2"/>
    <row r="217" spans="2:9" hidden="1" x14ac:dyDescent="0.2"/>
    <row r="218" spans="2:9" hidden="1" x14ac:dyDescent="0.2"/>
  </sheetData>
  <mergeCells count="2">
    <mergeCell ref="G211:I211"/>
    <mergeCell ref="G212:I212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3" orientation="landscape" verticalDpi="0" r:id="rId1"/>
  <rowBreaks count="3" manualBreakCount="3">
    <brk id="69" max="13" man="1"/>
    <brk id="121" max="13" man="1"/>
    <brk id="17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K41"/>
  <sheetViews>
    <sheetView showGridLines="0" zoomScaleNormal="100" zoomScaleSheetLayoutView="100" workbookViewId="0">
      <pane ySplit="9" topLeftCell="A10" activePane="bottomLeft" state="frozen"/>
      <selection pane="bottomLeft" activeCell="A9" sqref="A9"/>
    </sheetView>
  </sheetViews>
  <sheetFormatPr baseColWidth="10" defaultColWidth="0" defaultRowHeight="11.25" x14ac:dyDescent="0.2"/>
  <cols>
    <col min="1" max="1" width="16.5703125" style="40" customWidth="1"/>
    <col min="2" max="2" width="45.7109375" style="35" customWidth="1"/>
    <col min="3" max="8" width="15.28515625" style="35" customWidth="1"/>
    <col min="9" max="9" width="6.7109375" style="35" customWidth="1"/>
    <col min="10" max="10" width="16.5703125" style="40" customWidth="1"/>
    <col min="11" max="11" width="45.7109375" style="35" customWidth="1"/>
    <col min="12" max="17" width="15.28515625" style="35" customWidth="1"/>
    <col min="18" max="18" width="6.7109375" style="35" customWidth="1"/>
    <col min="19" max="19" width="16.5703125" style="40" customWidth="1"/>
    <col min="20" max="20" width="45.7109375" style="35" customWidth="1"/>
    <col min="21" max="26" width="15.28515625" style="35" customWidth="1"/>
    <col min="27" max="27" width="6.7109375" style="35" customWidth="1"/>
    <col min="28" max="28" width="16.5703125" style="40" customWidth="1"/>
    <col min="29" max="29" width="50.7109375" style="35" customWidth="1"/>
    <col min="30" max="35" width="15.28515625" style="35" customWidth="1"/>
    <col min="36" max="36" width="6.7109375" style="35" customWidth="1"/>
    <col min="37" max="37" width="1.7109375" style="35" customWidth="1"/>
    <col min="38" max="16384" width="11.42578125" style="35" hidden="1"/>
  </cols>
  <sheetData>
    <row r="5" spans="1:36" x14ac:dyDescent="0.2">
      <c r="A5" s="34" t="s">
        <v>325</v>
      </c>
      <c r="J5" s="34" t="s">
        <v>325</v>
      </c>
      <c r="S5" s="34" t="s">
        <v>325</v>
      </c>
      <c r="AB5" s="34" t="s">
        <v>325</v>
      </c>
    </row>
    <row r="6" spans="1:36" x14ac:dyDescent="0.2">
      <c r="A6" s="34" t="s">
        <v>326</v>
      </c>
      <c r="C6" s="36"/>
      <c r="D6" s="36"/>
      <c r="E6" s="37"/>
      <c r="F6" s="37"/>
      <c r="G6" s="37"/>
      <c r="H6" s="37"/>
      <c r="J6" s="34" t="s">
        <v>326</v>
      </c>
      <c r="L6" s="36"/>
      <c r="M6" s="36"/>
      <c r="N6" s="37"/>
      <c r="O6" s="37"/>
      <c r="P6" s="37"/>
      <c r="Q6" s="37"/>
      <c r="S6" s="34" t="s">
        <v>326</v>
      </c>
      <c r="U6" s="36"/>
      <c r="V6" s="36"/>
      <c r="W6" s="37"/>
      <c r="X6" s="37"/>
      <c r="Y6" s="37"/>
      <c r="Z6" s="37"/>
      <c r="AB6" s="34" t="s">
        <v>326</v>
      </c>
      <c r="AD6" s="36"/>
      <c r="AE6" s="36"/>
      <c r="AF6" s="37"/>
      <c r="AG6" s="37"/>
      <c r="AH6" s="37"/>
      <c r="AI6" s="37"/>
    </row>
    <row r="7" spans="1:36" x14ac:dyDescent="0.2">
      <c r="A7" s="44" t="s">
        <v>501</v>
      </c>
      <c r="B7" s="38"/>
      <c r="C7" s="37"/>
      <c r="D7" s="37"/>
      <c r="E7" s="37"/>
      <c r="F7" s="37"/>
      <c r="G7" s="37"/>
      <c r="H7" s="37"/>
      <c r="J7" s="34" t="str">
        <f>A7</f>
        <v>A 30 DE JUNIO DE 2021</v>
      </c>
      <c r="K7" s="39"/>
      <c r="L7" s="37"/>
      <c r="M7" s="37"/>
      <c r="N7" s="37"/>
      <c r="O7" s="37"/>
      <c r="P7" s="37"/>
      <c r="Q7" s="37"/>
      <c r="S7" s="34" t="str">
        <f>J7</f>
        <v>A 30 DE JUNIO DE 2021</v>
      </c>
      <c r="T7" s="39"/>
      <c r="U7" s="37"/>
      <c r="V7" s="37"/>
      <c r="W7" s="37"/>
      <c r="X7" s="37"/>
      <c r="Y7" s="37"/>
      <c r="Z7" s="37"/>
      <c r="AB7" s="34" t="str">
        <f>S7</f>
        <v>A 30 DE JUNIO DE 2021</v>
      </c>
      <c r="AC7" s="39"/>
      <c r="AD7" s="37"/>
      <c r="AE7" s="37"/>
      <c r="AF7" s="37"/>
      <c r="AG7" s="37"/>
      <c r="AH7" s="37"/>
      <c r="AI7" s="37"/>
    </row>
    <row r="8" spans="1:36" ht="15" x14ac:dyDescent="0.25">
      <c r="A8" s="77" t="s">
        <v>327</v>
      </c>
      <c r="B8" s="77"/>
      <c r="C8" s="77"/>
      <c r="D8" s="77"/>
      <c r="E8" s="77"/>
      <c r="F8" s="77"/>
      <c r="G8" s="77"/>
      <c r="H8" s="77"/>
      <c r="I8" s="77"/>
      <c r="J8" s="77" t="s">
        <v>328</v>
      </c>
      <c r="K8" s="77"/>
      <c r="L8" s="77"/>
      <c r="M8" s="77"/>
      <c r="N8" s="77"/>
      <c r="O8" s="77"/>
      <c r="P8" s="77"/>
      <c r="Q8" s="77"/>
      <c r="R8" s="77"/>
      <c r="S8" s="77" t="s">
        <v>329</v>
      </c>
      <c r="T8" s="77"/>
      <c r="U8" s="77"/>
      <c r="V8" s="77"/>
      <c r="W8" s="77"/>
      <c r="X8" s="77"/>
      <c r="Y8" s="77"/>
      <c r="Z8" s="77"/>
      <c r="AA8" s="77"/>
      <c r="AB8" s="77" t="s">
        <v>330</v>
      </c>
      <c r="AC8" s="77"/>
      <c r="AD8" s="77"/>
      <c r="AE8" s="77"/>
      <c r="AF8" s="77"/>
      <c r="AG8" s="77"/>
      <c r="AH8" s="77"/>
      <c r="AI8" s="77"/>
      <c r="AJ8" s="77"/>
    </row>
    <row r="9" spans="1:36" ht="33.75" customHeight="1" x14ac:dyDescent="0.2">
      <c r="A9" s="48" t="s">
        <v>311</v>
      </c>
      <c r="B9" s="42" t="s">
        <v>310</v>
      </c>
      <c r="C9" s="42" t="s">
        <v>309</v>
      </c>
      <c r="D9" s="42" t="s">
        <v>308</v>
      </c>
      <c r="E9" s="42" t="s">
        <v>307</v>
      </c>
      <c r="F9" s="42" t="s">
        <v>331</v>
      </c>
      <c r="G9" s="42" t="s">
        <v>303</v>
      </c>
      <c r="H9" s="42" t="s">
        <v>302</v>
      </c>
      <c r="I9" s="42" t="s">
        <v>301</v>
      </c>
      <c r="J9" s="48" t="s">
        <v>311</v>
      </c>
      <c r="K9" s="42" t="s">
        <v>310</v>
      </c>
      <c r="L9" s="42" t="s">
        <v>309</v>
      </c>
      <c r="M9" s="42" t="s">
        <v>308</v>
      </c>
      <c r="N9" s="42" t="s">
        <v>307</v>
      </c>
      <c r="O9" s="42" t="s">
        <v>331</v>
      </c>
      <c r="P9" s="42" t="s">
        <v>303</v>
      </c>
      <c r="Q9" s="42" t="s">
        <v>302</v>
      </c>
      <c r="R9" s="42" t="s">
        <v>301</v>
      </c>
      <c r="S9" s="48" t="s">
        <v>311</v>
      </c>
      <c r="T9" s="42" t="s">
        <v>310</v>
      </c>
      <c r="U9" s="42" t="s">
        <v>309</v>
      </c>
      <c r="V9" s="42" t="s">
        <v>308</v>
      </c>
      <c r="W9" s="42" t="s">
        <v>307</v>
      </c>
      <c r="X9" s="42" t="s">
        <v>331</v>
      </c>
      <c r="Y9" s="42" t="s">
        <v>303</v>
      </c>
      <c r="Z9" s="42" t="s">
        <v>302</v>
      </c>
      <c r="AA9" s="42" t="s">
        <v>301</v>
      </c>
      <c r="AB9" s="48" t="s">
        <v>311</v>
      </c>
      <c r="AC9" s="42" t="s">
        <v>310</v>
      </c>
      <c r="AD9" s="42" t="s">
        <v>309</v>
      </c>
      <c r="AE9" s="42" t="s">
        <v>308</v>
      </c>
      <c r="AF9" s="42" t="s">
        <v>307</v>
      </c>
      <c r="AG9" s="42" t="s">
        <v>331</v>
      </c>
      <c r="AH9" s="42" t="s">
        <v>303</v>
      </c>
      <c r="AI9" s="42" t="s">
        <v>302</v>
      </c>
      <c r="AJ9" s="42" t="s">
        <v>301</v>
      </c>
    </row>
    <row r="10" spans="1:36" x14ac:dyDescent="0.2">
      <c r="A10" s="52" t="s">
        <v>296</v>
      </c>
      <c r="B10" s="53" t="s">
        <v>332</v>
      </c>
      <c r="C10" s="54">
        <v>290524318320</v>
      </c>
      <c r="D10" s="54">
        <v>9617831336</v>
      </c>
      <c r="E10" s="54">
        <v>51389529509</v>
      </c>
      <c r="F10" s="54">
        <v>341913847829</v>
      </c>
      <c r="G10" s="54">
        <v>47064540570</v>
      </c>
      <c r="H10" s="54">
        <v>266873445793</v>
      </c>
      <c r="I10" s="55">
        <v>0.7805283333434051</v>
      </c>
      <c r="J10" s="52" t="s">
        <v>296</v>
      </c>
      <c r="K10" s="53" t="s">
        <v>332</v>
      </c>
      <c r="L10" s="54">
        <v>126859476984</v>
      </c>
      <c r="M10" s="54">
        <v>0</v>
      </c>
      <c r="N10" s="54">
        <v>35323829582</v>
      </c>
      <c r="O10" s="54">
        <v>162183306566</v>
      </c>
      <c r="P10" s="54">
        <v>19170013408</v>
      </c>
      <c r="Q10" s="54">
        <v>132984022251</v>
      </c>
      <c r="R10" s="55">
        <v>0.81996122206870015</v>
      </c>
      <c r="S10" s="52" t="s">
        <v>296</v>
      </c>
      <c r="T10" s="53" t="s">
        <v>332</v>
      </c>
      <c r="U10" s="54">
        <v>76559266441</v>
      </c>
      <c r="V10" s="54">
        <v>0</v>
      </c>
      <c r="W10" s="54">
        <v>0</v>
      </c>
      <c r="X10" s="54">
        <v>76559266441</v>
      </c>
      <c r="Y10" s="54">
        <v>0</v>
      </c>
      <c r="Z10" s="54">
        <v>76559266441</v>
      </c>
      <c r="AA10" s="55">
        <v>1</v>
      </c>
      <c r="AB10" s="52" t="s">
        <v>296</v>
      </c>
      <c r="AC10" s="53" t="s">
        <v>332</v>
      </c>
      <c r="AD10" s="54">
        <v>493943061745</v>
      </c>
      <c r="AE10" s="54">
        <v>9617831336</v>
      </c>
      <c r="AF10" s="54">
        <v>86713359091</v>
      </c>
      <c r="AG10" s="54">
        <v>580656420836</v>
      </c>
      <c r="AH10" s="54">
        <v>66234553978</v>
      </c>
      <c r="AI10" s="54">
        <v>476416734485</v>
      </c>
      <c r="AJ10" s="55">
        <v>0.82047957688830697</v>
      </c>
    </row>
    <row r="11" spans="1:36" x14ac:dyDescent="0.2">
      <c r="A11" s="56" t="s">
        <v>295</v>
      </c>
      <c r="B11" s="57" t="s">
        <v>333</v>
      </c>
      <c r="C11" s="54">
        <v>145939658185</v>
      </c>
      <c r="D11" s="54">
        <v>0</v>
      </c>
      <c r="E11" s="54">
        <v>36187366439</v>
      </c>
      <c r="F11" s="54">
        <v>182127024624</v>
      </c>
      <c r="G11" s="54">
        <v>4491477780</v>
      </c>
      <c r="H11" s="54">
        <v>180526016379</v>
      </c>
      <c r="I11" s="55">
        <v>0.99120938669972092</v>
      </c>
      <c r="J11" s="56" t="s">
        <v>295</v>
      </c>
      <c r="K11" s="57" t="s">
        <v>333</v>
      </c>
      <c r="L11" s="54">
        <v>86324658870</v>
      </c>
      <c r="M11" s="54">
        <v>0</v>
      </c>
      <c r="N11" s="54">
        <v>35323829582</v>
      </c>
      <c r="O11" s="54">
        <v>121648488452</v>
      </c>
      <c r="P11" s="54">
        <v>4491477780</v>
      </c>
      <c r="Q11" s="54">
        <v>117668731155</v>
      </c>
      <c r="R11" s="55">
        <v>0.96728477807128421</v>
      </c>
      <c r="S11" s="56" t="s">
        <v>295</v>
      </c>
      <c r="T11" s="57" t="s">
        <v>333</v>
      </c>
      <c r="U11" s="54">
        <v>76559266441</v>
      </c>
      <c r="V11" s="54">
        <v>0</v>
      </c>
      <c r="W11" s="54">
        <v>0</v>
      </c>
      <c r="X11" s="54">
        <v>76559266441</v>
      </c>
      <c r="Y11" s="54">
        <v>0</v>
      </c>
      <c r="Z11" s="54">
        <v>76559266441</v>
      </c>
      <c r="AA11" s="55">
        <v>1</v>
      </c>
      <c r="AB11" s="56" t="s">
        <v>295</v>
      </c>
      <c r="AC11" s="57" t="s">
        <v>333</v>
      </c>
      <c r="AD11" s="54">
        <v>308823583496</v>
      </c>
      <c r="AE11" s="54">
        <v>0</v>
      </c>
      <c r="AF11" s="54">
        <v>71511196021</v>
      </c>
      <c r="AG11" s="54">
        <v>380334779517</v>
      </c>
      <c r="AH11" s="54">
        <v>8982955560</v>
      </c>
      <c r="AI11" s="54">
        <v>374754013975</v>
      </c>
      <c r="AJ11" s="55">
        <v>0.98532670204632034</v>
      </c>
    </row>
    <row r="12" spans="1:36" x14ac:dyDescent="0.2">
      <c r="A12" s="58" t="s">
        <v>196</v>
      </c>
      <c r="B12" s="59" t="s">
        <v>195</v>
      </c>
      <c r="C12" s="54">
        <v>56502643264</v>
      </c>
      <c r="D12" s="54">
        <v>0</v>
      </c>
      <c r="E12" s="54">
        <v>36187366439</v>
      </c>
      <c r="F12" s="54">
        <v>92690009703</v>
      </c>
      <c r="G12" s="54">
        <v>4491477780</v>
      </c>
      <c r="H12" s="54">
        <v>91561749291</v>
      </c>
      <c r="I12" s="55">
        <v>0.98782759419688049</v>
      </c>
      <c r="J12" s="58" t="s">
        <v>196</v>
      </c>
      <c r="K12" s="59" t="s">
        <v>195</v>
      </c>
      <c r="L12" s="54">
        <v>388686289</v>
      </c>
      <c r="M12" s="54">
        <v>0</v>
      </c>
      <c r="N12" s="54">
        <v>35323829582</v>
      </c>
      <c r="O12" s="54">
        <v>35712515871</v>
      </c>
      <c r="P12" s="54">
        <v>4491477780</v>
      </c>
      <c r="Q12" s="54">
        <v>31732758574</v>
      </c>
      <c r="R12" s="55">
        <v>0.88856127326969636</v>
      </c>
      <c r="S12" s="58" t="s">
        <v>196</v>
      </c>
      <c r="T12" s="59" t="s">
        <v>195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5">
        <v>0</v>
      </c>
      <c r="AB12" s="58" t="s">
        <v>196</v>
      </c>
      <c r="AC12" s="59" t="s">
        <v>195</v>
      </c>
      <c r="AD12" s="54">
        <v>56891329553</v>
      </c>
      <c r="AE12" s="54">
        <v>0</v>
      </c>
      <c r="AF12" s="54">
        <v>71511196021</v>
      </c>
      <c r="AG12" s="54">
        <v>128402525574</v>
      </c>
      <c r="AH12" s="54">
        <v>8982955560</v>
      </c>
      <c r="AI12" s="54">
        <v>123294507865</v>
      </c>
      <c r="AJ12" s="55">
        <v>0.9602187130964478</v>
      </c>
    </row>
    <row r="13" spans="1:36" x14ac:dyDescent="0.2">
      <c r="A13" s="60" t="s">
        <v>194</v>
      </c>
      <c r="B13" s="61" t="s">
        <v>193</v>
      </c>
      <c r="C13" s="54">
        <v>56502643264</v>
      </c>
      <c r="D13" s="54">
        <v>0</v>
      </c>
      <c r="E13" s="54">
        <v>36187366439</v>
      </c>
      <c r="F13" s="54">
        <v>92690009703</v>
      </c>
      <c r="G13" s="54">
        <v>4491477780</v>
      </c>
      <c r="H13" s="54">
        <v>91561749291</v>
      </c>
      <c r="I13" s="55">
        <v>0.98782759419688049</v>
      </c>
      <c r="J13" s="60" t="s">
        <v>194</v>
      </c>
      <c r="K13" s="61" t="s">
        <v>193</v>
      </c>
      <c r="L13" s="54">
        <v>388686289</v>
      </c>
      <c r="M13" s="54">
        <v>0</v>
      </c>
      <c r="N13" s="54">
        <v>35323829582</v>
      </c>
      <c r="O13" s="54">
        <v>35712515871</v>
      </c>
      <c r="P13" s="54">
        <v>4491477780</v>
      </c>
      <c r="Q13" s="54">
        <v>31732758574</v>
      </c>
      <c r="R13" s="55">
        <v>0.88856127326969636</v>
      </c>
      <c r="S13" s="60" t="s">
        <v>194</v>
      </c>
      <c r="T13" s="61" t="s">
        <v>193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5">
        <v>0</v>
      </c>
      <c r="AB13" s="60" t="s">
        <v>194</v>
      </c>
      <c r="AC13" s="61" t="s">
        <v>193</v>
      </c>
      <c r="AD13" s="54">
        <v>56891329553</v>
      </c>
      <c r="AE13" s="54">
        <v>0</v>
      </c>
      <c r="AF13" s="54">
        <v>71511196021</v>
      </c>
      <c r="AG13" s="54">
        <v>128402525574</v>
      </c>
      <c r="AH13" s="54">
        <v>8982955560</v>
      </c>
      <c r="AI13" s="54">
        <v>123294507865</v>
      </c>
      <c r="AJ13" s="55">
        <v>0.9602187130964478</v>
      </c>
    </row>
    <row r="14" spans="1:36" x14ac:dyDescent="0.2">
      <c r="A14" s="60" t="s">
        <v>187</v>
      </c>
      <c r="B14" s="61" t="s">
        <v>128</v>
      </c>
      <c r="C14" s="54">
        <v>56502643264</v>
      </c>
      <c r="D14" s="54">
        <v>0</v>
      </c>
      <c r="E14" s="54">
        <v>36187366439</v>
      </c>
      <c r="F14" s="54">
        <v>92690009703</v>
      </c>
      <c r="G14" s="54">
        <v>4491477780</v>
      </c>
      <c r="H14" s="54">
        <v>91561749291</v>
      </c>
      <c r="I14" s="55">
        <v>0.98782759419688049</v>
      </c>
      <c r="J14" s="60" t="s">
        <v>187</v>
      </c>
      <c r="K14" s="61" t="s">
        <v>128</v>
      </c>
      <c r="L14" s="54">
        <v>388686289</v>
      </c>
      <c r="M14" s="54">
        <v>0</v>
      </c>
      <c r="N14" s="54">
        <v>35323829582</v>
      </c>
      <c r="O14" s="54">
        <v>35712515871</v>
      </c>
      <c r="P14" s="54">
        <v>4491477780</v>
      </c>
      <c r="Q14" s="54">
        <v>31732758574</v>
      </c>
      <c r="R14" s="55">
        <v>0.88856127326969636</v>
      </c>
      <c r="S14" s="60" t="s">
        <v>187</v>
      </c>
      <c r="T14" s="61" t="s">
        <v>128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5">
        <v>0</v>
      </c>
      <c r="AB14" s="60" t="s">
        <v>187</v>
      </c>
      <c r="AC14" s="61" t="s">
        <v>128</v>
      </c>
      <c r="AD14" s="54">
        <v>56891329553</v>
      </c>
      <c r="AE14" s="54">
        <v>0</v>
      </c>
      <c r="AF14" s="54">
        <v>71511196021</v>
      </c>
      <c r="AG14" s="54">
        <v>128402525574</v>
      </c>
      <c r="AH14" s="54">
        <v>8982955560</v>
      </c>
      <c r="AI14" s="54">
        <v>123294507865</v>
      </c>
      <c r="AJ14" s="55">
        <v>0.9602187130964478</v>
      </c>
    </row>
    <row r="15" spans="1:36" ht="22.5" x14ac:dyDescent="0.2">
      <c r="A15" s="22" t="s">
        <v>184</v>
      </c>
      <c r="B15" s="26" t="s">
        <v>338</v>
      </c>
      <c r="C15" s="50">
        <v>31464310036</v>
      </c>
      <c r="D15" s="50">
        <v>0</v>
      </c>
      <c r="E15" s="50">
        <v>12654551543</v>
      </c>
      <c r="F15" s="50">
        <v>44118861579</v>
      </c>
      <c r="G15" s="50">
        <v>4491477780</v>
      </c>
      <c r="H15" s="50">
        <v>42990601167</v>
      </c>
      <c r="I15" s="51">
        <v>0.9744268013357571</v>
      </c>
      <c r="J15" s="22" t="s">
        <v>184</v>
      </c>
      <c r="K15" s="26" t="s">
        <v>338</v>
      </c>
      <c r="L15" s="50">
        <v>0</v>
      </c>
      <c r="M15" s="50">
        <v>0</v>
      </c>
      <c r="N15" s="50">
        <v>13121430081</v>
      </c>
      <c r="O15" s="50">
        <v>13121430081</v>
      </c>
      <c r="P15" s="50">
        <v>4491477780</v>
      </c>
      <c r="Q15" s="50">
        <v>11341488900</v>
      </c>
      <c r="R15" s="51">
        <v>0.86434853746792606</v>
      </c>
      <c r="S15" s="22" t="s">
        <v>184</v>
      </c>
      <c r="T15" s="26" t="s">
        <v>338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1">
        <v>0</v>
      </c>
      <c r="AB15" s="22" t="s">
        <v>184</v>
      </c>
      <c r="AC15" s="26" t="s">
        <v>338</v>
      </c>
      <c r="AD15" s="50">
        <v>31464310036</v>
      </c>
      <c r="AE15" s="50">
        <v>0</v>
      </c>
      <c r="AF15" s="50">
        <v>25775981624</v>
      </c>
      <c r="AG15" s="50">
        <v>57240291660</v>
      </c>
      <c r="AH15" s="50">
        <v>8982955560</v>
      </c>
      <c r="AI15" s="50">
        <v>54332090067</v>
      </c>
      <c r="AJ15" s="51">
        <v>0.94919310316805605</v>
      </c>
    </row>
    <row r="16" spans="1:36" x14ac:dyDescent="0.2">
      <c r="A16" s="22" t="s">
        <v>183</v>
      </c>
      <c r="B16" s="26" t="s">
        <v>123</v>
      </c>
      <c r="C16" s="50">
        <v>25038333228</v>
      </c>
      <c r="D16" s="50">
        <v>0</v>
      </c>
      <c r="E16" s="50">
        <v>23532814896</v>
      </c>
      <c r="F16" s="50">
        <v>48571148124</v>
      </c>
      <c r="G16" s="50">
        <v>0</v>
      </c>
      <c r="H16" s="50">
        <v>48571148124</v>
      </c>
      <c r="I16" s="51">
        <v>1</v>
      </c>
      <c r="J16" s="22" t="s">
        <v>183</v>
      </c>
      <c r="K16" s="26" t="s">
        <v>123</v>
      </c>
      <c r="L16" s="50">
        <v>388686289</v>
      </c>
      <c r="M16" s="50">
        <v>0</v>
      </c>
      <c r="N16" s="50">
        <v>22202399501</v>
      </c>
      <c r="O16" s="50">
        <v>22591085790</v>
      </c>
      <c r="P16" s="50">
        <v>0</v>
      </c>
      <c r="Q16" s="50">
        <v>20391269674</v>
      </c>
      <c r="R16" s="51">
        <v>0.90262459553963736</v>
      </c>
      <c r="S16" s="22" t="s">
        <v>183</v>
      </c>
      <c r="T16" s="26" t="s">
        <v>123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1">
        <v>0</v>
      </c>
      <c r="AB16" s="22" t="s">
        <v>183</v>
      </c>
      <c r="AC16" s="26" t="s">
        <v>123</v>
      </c>
      <c r="AD16" s="50">
        <v>25427019517</v>
      </c>
      <c r="AE16" s="50">
        <v>0</v>
      </c>
      <c r="AF16" s="50">
        <v>45735214397</v>
      </c>
      <c r="AG16" s="50">
        <v>71162233914</v>
      </c>
      <c r="AH16" s="50">
        <v>0</v>
      </c>
      <c r="AI16" s="50">
        <v>68962417798</v>
      </c>
      <c r="AJ16" s="51">
        <v>0.9690873094476139</v>
      </c>
    </row>
    <row r="17" spans="1:36" x14ac:dyDescent="0.2">
      <c r="A17" s="58" t="s">
        <v>136</v>
      </c>
      <c r="B17" s="59" t="s">
        <v>135</v>
      </c>
      <c r="C17" s="54">
        <v>89437014921</v>
      </c>
      <c r="D17" s="54">
        <v>0</v>
      </c>
      <c r="E17" s="54">
        <v>0</v>
      </c>
      <c r="F17" s="54">
        <v>89437014921</v>
      </c>
      <c r="G17" s="54">
        <v>0</v>
      </c>
      <c r="H17" s="54">
        <v>88964267088</v>
      </c>
      <c r="I17" s="55">
        <v>0.9947141814447007</v>
      </c>
      <c r="J17" s="58" t="s">
        <v>136</v>
      </c>
      <c r="K17" s="59" t="s">
        <v>135</v>
      </c>
      <c r="L17" s="54">
        <v>85935972581</v>
      </c>
      <c r="M17" s="54">
        <v>0</v>
      </c>
      <c r="N17" s="54">
        <v>0</v>
      </c>
      <c r="O17" s="54">
        <v>85935972581</v>
      </c>
      <c r="P17" s="54">
        <v>0</v>
      </c>
      <c r="Q17" s="54">
        <v>85935972581</v>
      </c>
      <c r="R17" s="55">
        <v>1</v>
      </c>
      <c r="S17" s="58" t="s">
        <v>136</v>
      </c>
      <c r="T17" s="59" t="s">
        <v>135</v>
      </c>
      <c r="U17" s="54">
        <v>76559266441</v>
      </c>
      <c r="V17" s="54">
        <v>0</v>
      </c>
      <c r="W17" s="54">
        <v>0</v>
      </c>
      <c r="X17" s="54">
        <v>76559266441</v>
      </c>
      <c r="Y17" s="54">
        <v>0</v>
      </c>
      <c r="Z17" s="54">
        <v>76559266441</v>
      </c>
      <c r="AA17" s="55">
        <v>1</v>
      </c>
      <c r="AB17" s="58" t="s">
        <v>136</v>
      </c>
      <c r="AC17" s="59" t="s">
        <v>135</v>
      </c>
      <c r="AD17" s="54">
        <v>251932253943</v>
      </c>
      <c r="AE17" s="54">
        <v>0</v>
      </c>
      <c r="AF17" s="54">
        <v>0</v>
      </c>
      <c r="AG17" s="54">
        <v>251932253943</v>
      </c>
      <c r="AH17" s="54">
        <v>0</v>
      </c>
      <c r="AI17" s="54">
        <v>251459506110</v>
      </c>
      <c r="AJ17" s="55">
        <v>0.99812351207278538</v>
      </c>
    </row>
    <row r="18" spans="1:36" x14ac:dyDescent="0.2">
      <c r="A18" s="60" t="s">
        <v>129</v>
      </c>
      <c r="B18" s="61" t="s">
        <v>128</v>
      </c>
      <c r="C18" s="54">
        <v>89437014921</v>
      </c>
      <c r="D18" s="54">
        <v>0</v>
      </c>
      <c r="E18" s="54">
        <v>0</v>
      </c>
      <c r="F18" s="54">
        <v>89437014921</v>
      </c>
      <c r="G18" s="54">
        <v>0</v>
      </c>
      <c r="H18" s="54">
        <v>88964267088</v>
      </c>
      <c r="I18" s="55">
        <v>0.9947141814447007</v>
      </c>
      <c r="J18" s="60" t="s">
        <v>129</v>
      </c>
      <c r="K18" s="61" t="s">
        <v>128</v>
      </c>
      <c r="L18" s="54">
        <v>85935972581</v>
      </c>
      <c r="M18" s="54">
        <v>0</v>
      </c>
      <c r="N18" s="54">
        <v>0</v>
      </c>
      <c r="O18" s="54">
        <v>85935972581</v>
      </c>
      <c r="P18" s="54">
        <v>0</v>
      </c>
      <c r="Q18" s="54">
        <v>85935972581</v>
      </c>
      <c r="R18" s="55">
        <v>1</v>
      </c>
      <c r="S18" s="60" t="s">
        <v>129</v>
      </c>
      <c r="T18" s="61" t="s">
        <v>128</v>
      </c>
      <c r="U18" s="54">
        <v>76559266441</v>
      </c>
      <c r="V18" s="54">
        <v>0</v>
      </c>
      <c r="W18" s="54">
        <v>0</v>
      </c>
      <c r="X18" s="54">
        <v>76559266441</v>
      </c>
      <c r="Y18" s="54">
        <v>0</v>
      </c>
      <c r="Z18" s="54">
        <v>76559266441</v>
      </c>
      <c r="AA18" s="55">
        <v>1</v>
      </c>
      <c r="AB18" s="60" t="s">
        <v>129</v>
      </c>
      <c r="AC18" s="61" t="s">
        <v>128</v>
      </c>
      <c r="AD18" s="54">
        <v>251932253943</v>
      </c>
      <c r="AE18" s="54">
        <v>0</v>
      </c>
      <c r="AF18" s="54">
        <v>0</v>
      </c>
      <c r="AG18" s="54">
        <v>251932253943</v>
      </c>
      <c r="AH18" s="54">
        <v>0</v>
      </c>
      <c r="AI18" s="54">
        <v>251459506110</v>
      </c>
      <c r="AJ18" s="55">
        <v>0.99812351207278538</v>
      </c>
    </row>
    <row r="19" spans="1:36" x14ac:dyDescent="0.2">
      <c r="A19" s="22" t="s">
        <v>127</v>
      </c>
      <c r="B19" s="26" t="s">
        <v>126</v>
      </c>
      <c r="C19" s="50">
        <v>3978396220</v>
      </c>
      <c r="D19" s="50">
        <v>0</v>
      </c>
      <c r="E19" s="50">
        <v>0</v>
      </c>
      <c r="F19" s="50">
        <v>3978396220</v>
      </c>
      <c r="G19" s="50">
        <v>0</v>
      </c>
      <c r="H19" s="50">
        <v>3505648387</v>
      </c>
      <c r="I19" s="51">
        <v>0.88117125422967546</v>
      </c>
      <c r="J19" s="22" t="s">
        <v>127</v>
      </c>
      <c r="K19" s="26" t="s">
        <v>126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1">
        <v>0</v>
      </c>
      <c r="S19" s="22" t="s">
        <v>127</v>
      </c>
      <c r="T19" s="26" t="s">
        <v>126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1">
        <v>0</v>
      </c>
      <c r="AB19" s="22" t="s">
        <v>127</v>
      </c>
      <c r="AC19" s="26" t="s">
        <v>126</v>
      </c>
      <c r="AD19" s="50">
        <v>3978396220</v>
      </c>
      <c r="AE19" s="50">
        <v>0</v>
      </c>
      <c r="AF19" s="50">
        <v>0</v>
      </c>
      <c r="AG19" s="50">
        <v>3978396220</v>
      </c>
      <c r="AH19" s="50">
        <v>0</v>
      </c>
      <c r="AI19" s="50">
        <v>3505648387</v>
      </c>
      <c r="AJ19" s="51">
        <v>0.88117125422967546</v>
      </c>
    </row>
    <row r="20" spans="1:36" ht="33.75" x14ac:dyDescent="0.2">
      <c r="A20" s="22" t="s">
        <v>125</v>
      </c>
      <c r="B20" s="26" t="s">
        <v>337</v>
      </c>
      <c r="C20" s="50">
        <v>75483482027</v>
      </c>
      <c r="D20" s="50">
        <v>0</v>
      </c>
      <c r="E20" s="50">
        <v>0</v>
      </c>
      <c r="F20" s="50">
        <v>75483482027</v>
      </c>
      <c r="G20" s="50">
        <v>0</v>
      </c>
      <c r="H20" s="50">
        <v>75483482027</v>
      </c>
      <c r="I20" s="51">
        <v>1</v>
      </c>
      <c r="J20" s="22" t="s">
        <v>125</v>
      </c>
      <c r="K20" s="26" t="s">
        <v>337</v>
      </c>
      <c r="L20" s="50">
        <v>77819690485</v>
      </c>
      <c r="M20" s="50">
        <v>0</v>
      </c>
      <c r="N20" s="50">
        <v>0</v>
      </c>
      <c r="O20" s="50">
        <v>77819690485</v>
      </c>
      <c r="P20" s="50">
        <v>0</v>
      </c>
      <c r="Q20" s="50">
        <v>77819690485</v>
      </c>
      <c r="R20" s="51">
        <v>1</v>
      </c>
      <c r="S20" s="22" t="s">
        <v>125</v>
      </c>
      <c r="T20" s="26" t="s">
        <v>337</v>
      </c>
      <c r="U20" s="50">
        <v>76559266441</v>
      </c>
      <c r="V20" s="50">
        <v>0</v>
      </c>
      <c r="W20" s="50">
        <v>0</v>
      </c>
      <c r="X20" s="50">
        <v>76559266441</v>
      </c>
      <c r="Y20" s="50">
        <v>0</v>
      </c>
      <c r="Z20" s="50">
        <v>76559266441</v>
      </c>
      <c r="AA20" s="51">
        <v>1</v>
      </c>
      <c r="AB20" s="22" t="s">
        <v>125</v>
      </c>
      <c r="AC20" s="26" t="s">
        <v>337</v>
      </c>
      <c r="AD20" s="50">
        <v>229862438953</v>
      </c>
      <c r="AE20" s="50">
        <v>0</v>
      </c>
      <c r="AF20" s="50">
        <v>0</v>
      </c>
      <c r="AG20" s="50">
        <v>229862438953</v>
      </c>
      <c r="AH20" s="50">
        <v>0</v>
      </c>
      <c r="AI20" s="50">
        <v>229862438953</v>
      </c>
      <c r="AJ20" s="51">
        <v>1</v>
      </c>
    </row>
    <row r="21" spans="1:36" x14ac:dyDescent="0.2">
      <c r="A21" s="22" t="s">
        <v>124</v>
      </c>
      <c r="B21" s="26" t="s">
        <v>123</v>
      </c>
      <c r="C21" s="50">
        <v>9975136674</v>
      </c>
      <c r="D21" s="50">
        <v>0</v>
      </c>
      <c r="E21" s="50">
        <v>0</v>
      </c>
      <c r="F21" s="50">
        <v>9975136674</v>
      </c>
      <c r="G21" s="50">
        <v>0</v>
      </c>
      <c r="H21" s="50">
        <v>9975136674</v>
      </c>
      <c r="I21" s="51">
        <v>1</v>
      </c>
      <c r="J21" s="22" t="s">
        <v>124</v>
      </c>
      <c r="K21" s="26" t="s">
        <v>123</v>
      </c>
      <c r="L21" s="50">
        <v>8116282096</v>
      </c>
      <c r="M21" s="50">
        <v>0</v>
      </c>
      <c r="N21" s="50">
        <v>0</v>
      </c>
      <c r="O21" s="50">
        <v>8116282096</v>
      </c>
      <c r="P21" s="50">
        <v>0</v>
      </c>
      <c r="Q21" s="50">
        <v>8116282096</v>
      </c>
      <c r="R21" s="51">
        <v>1</v>
      </c>
      <c r="S21" s="22" t="s">
        <v>124</v>
      </c>
      <c r="T21" s="26" t="s">
        <v>123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1">
        <v>0</v>
      </c>
      <c r="AB21" s="22" t="s">
        <v>124</v>
      </c>
      <c r="AC21" s="26" t="s">
        <v>123</v>
      </c>
      <c r="AD21" s="50">
        <v>18091418770</v>
      </c>
      <c r="AE21" s="50">
        <v>0</v>
      </c>
      <c r="AF21" s="50">
        <v>0</v>
      </c>
      <c r="AG21" s="50">
        <v>18091418770</v>
      </c>
      <c r="AH21" s="50">
        <v>0</v>
      </c>
      <c r="AI21" s="50">
        <v>18091418770</v>
      </c>
      <c r="AJ21" s="51">
        <v>1</v>
      </c>
    </row>
    <row r="22" spans="1:36" x14ac:dyDescent="0.2">
      <c r="A22" s="56" t="s">
        <v>34</v>
      </c>
      <c r="B22" s="57" t="s">
        <v>340</v>
      </c>
      <c r="C22" s="54">
        <v>144584660135</v>
      </c>
      <c r="D22" s="54">
        <v>9617831336</v>
      </c>
      <c r="E22" s="54">
        <v>15202163070</v>
      </c>
      <c r="F22" s="54">
        <v>159786823205</v>
      </c>
      <c r="G22" s="54">
        <v>42573062790</v>
      </c>
      <c r="H22" s="54">
        <v>86347429414</v>
      </c>
      <c r="I22" s="55">
        <v>0.54039142704038712</v>
      </c>
      <c r="J22" s="56" t="s">
        <v>34</v>
      </c>
      <c r="K22" s="57" t="s">
        <v>340</v>
      </c>
      <c r="L22" s="54">
        <v>40534818114</v>
      </c>
      <c r="M22" s="54">
        <v>0</v>
      </c>
      <c r="N22" s="54">
        <v>0</v>
      </c>
      <c r="O22" s="54">
        <v>40534818114</v>
      </c>
      <c r="P22" s="54">
        <v>14678535628</v>
      </c>
      <c r="Q22" s="54">
        <v>15315291096</v>
      </c>
      <c r="R22" s="55">
        <v>0.37783051234934178</v>
      </c>
      <c r="S22" s="56" t="s">
        <v>34</v>
      </c>
      <c r="T22" s="57" t="s">
        <v>340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5">
        <v>0</v>
      </c>
      <c r="AB22" s="56" t="s">
        <v>34</v>
      </c>
      <c r="AC22" s="57" t="s">
        <v>340</v>
      </c>
      <c r="AD22" s="54">
        <v>185119478249</v>
      </c>
      <c r="AE22" s="54">
        <v>9617831336</v>
      </c>
      <c r="AF22" s="54">
        <v>15202163070</v>
      </c>
      <c r="AG22" s="54">
        <v>200321641319</v>
      </c>
      <c r="AH22" s="54">
        <v>57251598418</v>
      </c>
      <c r="AI22" s="54">
        <v>101662720510</v>
      </c>
      <c r="AJ22" s="55">
        <v>0.50749744181712408</v>
      </c>
    </row>
    <row r="23" spans="1:36" x14ac:dyDescent="0.2">
      <c r="A23" s="58" t="s">
        <v>33</v>
      </c>
      <c r="B23" s="59" t="s">
        <v>341</v>
      </c>
      <c r="C23" s="54">
        <v>144429960135</v>
      </c>
      <c r="D23" s="54">
        <v>9617831336</v>
      </c>
      <c r="E23" s="54">
        <v>15202163070</v>
      </c>
      <c r="F23" s="54">
        <v>159632123205</v>
      </c>
      <c r="G23" s="54">
        <v>42573062790</v>
      </c>
      <c r="H23" s="54">
        <v>86192729414</v>
      </c>
      <c r="I23" s="55">
        <v>0.53994601890567517</v>
      </c>
      <c r="J23" s="58" t="s">
        <v>33</v>
      </c>
      <c r="K23" s="59" t="s">
        <v>341</v>
      </c>
      <c r="L23" s="54">
        <v>40534818114</v>
      </c>
      <c r="M23" s="54">
        <v>0</v>
      </c>
      <c r="N23" s="54">
        <v>0</v>
      </c>
      <c r="O23" s="54">
        <v>40534818114</v>
      </c>
      <c r="P23" s="54">
        <v>14678535628</v>
      </c>
      <c r="Q23" s="54">
        <v>15315291096</v>
      </c>
      <c r="R23" s="55">
        <v>0.37783051234934178</v>
      </c>
      <c r="S23" s="58" t="s">
        <v>33</v>
      </c>
      <c r="T23" s="59" t="s">
        <v>341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5">
        <v>0</v>
      </c>
      <c r="AB23" s="58" t="s">
        <v>33</v>
      </c>
      <c r="AC23" s="59" t="s">
        <v>341</v>
      </c>
      <c r="AD23" s="54">
        <v>184964778249</v>
      </c>
      <c r="AE23" s="54">
        <v>9617831336</v>
      </c>
      <c r="AF23" s="54">
        <v>15202163070</v>
      </c>
      <c r="AG23" s="54">
        <v>200166941319</v>
      </c>
      <c r="AH23" s="54">
        <v>57251598418</v>
      </c>
      <c r="AI23" s="54">
        <v>101508020510</v>
      </c>
      <c r="AJ23" s="55">
        <v>0.50711680880525489</v>
      </c>
    </row>
    <row r="24" spans="1:36" ht="22.5" x14ac:dyDescent="0.2">
      <c r="A24" s="60" t="s">
        <v>32</v>
      </c>
      <c r="B24" s="61" t="s">
        <v>342</v>
      </c>
      <c r="C24" s="54">
        <v>144429960135</v>
      </c>
      <c r="D24" s="54">
        <v>9617831336</v>
      </c>
      <c r="E24" s="54">
        <v>15202163070</v>
      </c>
      <c r="F24" s="54">
        <v>159632123205</v>
      </c>
      <c r="G24" s="54">
        <v>42573062790</v>
      </c>
      <c r="H24" s="54">
        <v>86192729414</v>
      </c>
      <c r="I24" s="55">
        <v>0.53994601890567517</v>
      </c>
      <c r="J24" s="60" t="s">
        <v>32</v>
      </c>
      <c r="K24" s="61" t="s">
        <v>342</v>
      </c>
      <c r="L24" s="54">
        <v>40534818114</v>
      </c>
      <c r="M24" s="54">
        <v>0</v>
      </c>
      <c r="N24" s="54">
        <v>0</v>
      </c>
      <c r="O24" s="54">
        <v>40534818114</v>
      </c>
      <c r="P24" s="54">
        <v>14678535628</v>
      </c>
      <c r="Q24" s="54">
        <v>15315291096</v>
      </c>
      <c r="R24" s="55">
        <v>0.37783051234934178</v>
      </c>
      <c r="S24" s="60" t="s">
        <v>32</v>
      </c>
      <c r="T24" s="61" t="s">
        <v>342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5">
        <v>0</v>
      </c>
      <c r="AB24" s="60" t="s">
        <v>32</v>
      </c>
      <c r="AC24" s="61" t="s">
        <v>342</v>
      </c>
      <c r="AD24" s="54">
        <v>184964778249</v>
      </c>
      <c r="AE24" s="54">
        <v>9617831336</v>
      </c>
      <c r="AF24" s="54">
        <v>15202163070</v>
      </c>
      <c r="AG24" s="54">
        <v>200166941319</v>
      </c>
      <c r="AH24" s="54">
        <v>57251598418</v>
      </c>
      <c r="AI24" s="54">
        <v>101508020510</v>
      </c>
      <c r="AJ24" s="55">
        <v>0.50711680880525489</v>
      </c>
    </row>
    <row r="25" spans="1:36" ht="33.75" x14ac:dyDescent="0.2">
      <c r="A25" s="60" t="s">
        <v>31</v>
      </c>
      <c r="B25" s="61" t="s">
        <v>343</v>
      </c>
      <c r="C25" s="54">
        <v>144429960135</v>
      </c>
      <c r="D25" s="54">
        <v>9617831336</v>
      </c>
      <c r="E25" s="54">
        <v>15202163070</v>
      </c>
      <c r="F25" s="54">
        <v>159632123205</v>
      </c>
      <c r="G25" s="54">
        <v>42573062790</v>
      </c>
      <c r="H25" s="54">
        <v>86192729414</v>
      </c>
      <c r="I25" s="55">
        <v>0.53994601890567517</v>
      </c>
      <c r="J25" s="60" t="s">
        <v>31</v>
      </c>
      <c r="K25" s="61" t="s">
        <v>343</v>
      </c>
      <c r="L25" s="54">
        <v>40534818114</v>
      </c>
      <c r="M25" s="54">
        <v>0</v>
      </c>
      <c r="N25" s="54">
        <v>0</v>
      </c>
      <c r="O25" s="54">
        <v>40534818114</v>
      </c>
      <c r="P25" s="54">
        <v>14678535628</v>
      </c>
      <c r="Q25" s="54">
        <v>15315291096</v>
      </c>
      <c r="R25" s="55">
        <v>0.37783051234934178</v>
      </c>
      <c r="S25" s="60" t="s">
        <v>31</v>
      </c>
      <c r="T25" s="61" t="s">
        <v>343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5">
        <v>0</v>
      </c>
      <c r="AB25" s="60" t="s">
        <v>31</v>
      </c>
      <c r="AC25" s="61" t="s">
        <v>343</v>
      </c>
      <c r="AD25" s="54">
        <v>184964778249</v>
      </c>
      <c r="AE25" s="54">
        <v>9617831336</v>
      </c>
      <c r="AF25" s="54">
        <v>15202163070</v>
      </c>
      <c r="AG25" s="54">
        <v>200166941319</v>
      </c>
      <c r="AH25" s="54">
        <v>57251598418</v>
      </c>
      <c r="AI25" s="54">
        <v>101508020510</v>
      </c>
      <c r="AJ25" s="55">
        <v>0.50711680880525489</v>
      </c>
    </row>
    <row r="26" spans="1:36" ht="22.5" x14ac:dyDescent="0.2">
      <c r="A26" s="60" t="s">
        <v>30</v>
      </c>
      <c r="B26" s="61" t="s">
        <v>344</v>
      </c>
      <c r="C26" s="54">
        <v>1438937013</v>
      </c>
      <c r="D26" s="54">
        <v>1154159632</v>
      </c>
      <c r="E26" s="54">
        <v>1154159632</v>
      </c>
      <c r="F26" s="54">
        <v>2593096645</v>
      </c>
      <c r="G26" s="54">
        <v>0</v>
      </c>
      <c r="H26" s="54">
        <v>0</v>
      </c>
      <c r="I26" s="55">
        <v>0</v>
      </c>
      <c r="J26" s="60" t="s">
        <v>30</v>
      </c>
      <c r="K26" s="61" t="s">
        <v>344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5">
        <v>0</v>
      </c>
      <c r="S26" s="60" t="s">
        <v>30</v>
      </c>
      <c r="T26" s="61" t="s">
        <v>344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5">
        <v>0</v>
      </c>
      <c r="AB26" s="60" t="s">
        <v>30</v>
      </c>
      <c r="AC26" s="61" t="s">
        <v>344</v>
      </c>
      <c r="AD26" s="54">
        <v>1438937013</v>
      </c>
      <c r="AE26" s="54">
        <v>1154159632</v>
      </c>
      <c r="AF26" s="54">
        <v>1154159632</v>
      </c>
      <c r="AG26" s="54">
        <v>2593096645</v>
      </c>
      <c r="AH26" s="54">
        <v>0</v>
      </c>
      <c r="AI26" s="54">
        <v>0</v>
      </c>
      <c r="AJ26" s="55">
        <v>0</v>
      </c>
    </row>
    <row r="27" spans="1:36" ht="22.5" x14ac:dyDescent="0.2">
      <c r="A27" s="22" t="s">
        <v>28</v>
      </c>
      <c r="B27" s="26" t="s">
        <v>345</v>
      </c>
      <c r="C27" s="50">
        <v>1438937013</v>
      </c>
      <c r="D27" s="50">
        <v>1154159632</v>
      </c>
      <c r="E27" s="50">
        <v>1154159632</v>
      </c>
      <c r="F27" s="50">
        <v>2593096645</v>
      </c>
      <c r="G27" s="50">
        <v>0</v>
      </c>
      <c r="H27" s="50">
        <v>0</v>
      </c>
      <c r="I27" s="51">
        <v>0</v>
      </c>
      <c r="J27" s="22" t="s">
        <v>28</v>
      </c>
      <c r="K27" s="26" t="s">
        <v>345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1">
        <v>0</v>
      </c>
      <c r="S27" s="22" t="s">
        <v>28</v>
      </c>
      <c r="T27" s="26" t="s">
        <v>345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1">
        <v>0</v>
      </c>
      <c r="AB27" s="22" t="s">
        <v>28</v>
      </c>
      <c r="AC27" s="26" t="s">
        <v>345</v>
      </c>
      <c r="AD27" s="50">
        <v>1438937013</v>
      </c>
      <c r="AE27" s="50">
        <v>1154159632</v>
      </c>
      <c r="AF27" s="50">
        <v>1154159632</v>
      </c>
      <c r="AG27" s="50">
        <v>2593096645</v>
      </c>
      <c r="AH27" s="50">
        <v>0</v>
      </c>
      <c r="AI27" s="50">
        <v>0</v>
      </c>
      <c r="AJ27" s="51">
        <v>0</v>
      </c>
    </row>
    <row r="28" spans="1:36" ht="22.5" x14ac:dyDescent="0.2">
      <c r="A28" s="60" t="s">
        <v>27</v>
      </c>
      <c r="B28" s="61" t="s">
        <v>346</v>
      </c>
      <c r="C28" s="54">
        <v>44838185086</v>
      </c>
      <c r="D28" s="54">
        <v>6567950913</v>
      </c>
      <c r="E28" s="54">
        <v>9505766697</v>
      </c>
      <c r="F28" s="54">
        <v>54343951783</v>
      </c>
      <c r="G28" s="54">
        <v>16097885254</v>
      </c>
      <c r="H28" s="54">
        <v>16149262719</v>
      </c>
      <c r="I28" s="55">
        <v>0.2971676182748979</v>
      </c>
      <c r="J28" s="60" t="s">
        <v>27</v>
      </c>
      <c r="K28" s="61" t="s">
        <v>346</v>
      </c>
      <c r="L28" s="54">
        <v>30264168854</v>
      </c>
      <c r="M28" s="54">
        <v>0</v>
      </c>
      <c r="N28" s="54">
        <v>0</v>
      </c>
      <c r="O28" s="54">
        <v>30264168854</v>
      </c>
      <c r="P28" s="54">
        <v>9973908608</v>
      </c>
      <c r="Q28" s="54">
        <v>9973908608</v>
      </c>
      <c r="R28" s="55">
        <v>0.3295616230571537</v>
      </c>
      <c r="S28" s="60" t="s">
        <v>27</v>
      </c>
      <c r="T28" s="61" t="s">
        <v>346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5">
        <v>0</v>
      </c>
      <c r="AB28" s="60" t="s">
        <v>27</v>
      </c>
      <c r="AC28" s="61" t="s">
        <v>346</v>
      </c>
      <c r="AD28" s="54">
        <v>75102353940</v>
      </c>
      <c r="AE28" s="54">
        <v>6567950913</v>
      </c>
      <c r="AF28" s="54">
        <v>9505766697</v>
      </c>
      <c r="AG28" s="54">
        <v>84608120637</v>
      </c>
      <c r="AH28" s="54">
        <v>26071793862</v>
      </c>
      <c r="AI28" s="54">
        <v>26123171327</v>
      </c>
      <c r="AJ28" s="55">
        <v>0.30875489409672657</v>
      </c>
    </row>
    <row r="29" spans="1:36" ht="22.5" x14ac:dyDescent="0.2">
      <c r="A29" s="22" t="s">
        <v>26</v>
      </c>
      <c r="B29" s="26" t="s">
        <v>347</v>
      </c>
      <c r="C29" s="50">
        <v>28033747200</v>
      </c>
      <c r="D29" s="50">
        <v>0</v>
      </c>
      <c r="E29" s="50">
        <v>0</v>
      </c>
      <c r="F29" s="50">
        <v>28033747200</v>
      </c>
      <c r="G29" s="50">
        <v>8612756155</v>
      </c>
      <c r="H29" s="50">
        <v>8612756155</v>
      </c>
      <c r="I29" s="51">
        <v>0.30722814519066505</v>
      </c>
      <c r="J29" s="22" t="s">
        <v>26</v>
      </c>
      <c r="K29" s="26" t="s">
        <v>347</v>
      </c>
      <c r="L29" s="50">
        <v>20744046248</v>
      </c>
      <c r="M29" s="50">
        <v>0</v>
      </c>
      <c r="N29" s="50">
        <v>0</v>
      </c>
      <c r="O29" s="50">
        <v>20744046248</v>
      </c>
      <c r="P29" s="50">
        <v>5941416405</v>
      </c>
      <c r="Q29" s="50">
        <v>5941416405</v>
      </c>
      <c r="R29" s="51">
        <v>0.28641550129463439</v>
      </c>
      <c r="S29" s="22" t="s">
        <v>26</v>
      </c>
      <c r="T29" s="26" t="s">
        <v>347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1">
        <v>0</v>
      </c>
      <c r="AB29" s="22" t="s">
        <v>26</v>
      </c>
      <c r="AC29" s="26" t="s">
        <v>347</v>
      </c>
      <c r="AD29" s="50">
        <v>48777793448</v>
      </c>
      <c r="AE29" s="50">
        <v>0</v>
      </c>
      <c r="AF29" s="50">
        <v>0</v>
      </c>
      <c r="AG29" s="50">
        <v>48777793448</v>
      </c>
      <c r="AH29" s="50">
        <v>14554172560</v>
      </c>
      <c r="AI29" s="50">
        <v>14554172560</v>
      </c>
      <c r="AJ29" s="51">
        <v>0.29837701813050654</v>
      </c>
    </row>
    <row r="30" spans="1:36" ht="22.5" x14ac:dyDescent="0.2">
      <c r="A30" s="22" t="s">
        <v>25</v>
      </c>
      <c r="B30" s="26" t="s">
        <v>348</v>
      </c>
      <c r="C30" s="50">
        <v>12456826512</v>
      </c>
      <c r="D30" s="50">
        <v>0</v>
      </c>
      <c r="E30" s="50">
        <v>0</v>
      </c>
      <c r="F30" s="50">
        <v>12456826512</v>
      </c>
      <c r="G30" s="50">
        <v>5871670028</v>
      </c>
      <c r="H30" s="50">
        <v>5871670028</v>
      </c>
      <c r="I30" s="51">
        <v>0.47136162828820488</v>
      </c>
      <c r="J30" s="22" t="s">
        <v>25</v>
      </c>
      <c r="K30" s="26" t="s">
        <v>348</v>
      </c>
      <c r="L30" s="50">
        <v>9520122606</v>
      </c>
      <c r="M30" s="50">
        <v>0</v>
      </c>
      <c r="N30" s="50">
        <v>0</v>
      </c>
      <c r="O30" s="50">
        <v>9520122606</v>
      </c>
      <c r="P30" s="50">
        <v>4032492203</v>
      </c>
      <c r="Q30" s="50">
        <v>4032492203</v>
      </c>
      <c r="R30" s="51">
        <v>0.42357565862214275</v>
      </c>
      <c r="S30" s="22" t="s">
        <v>25</v>
      </c>
      <c r="T30" s="26" t="s">
        <v>348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1">
        <v>0</v>
      </c>
      <c r="AB30" s="22" t="s">
        <v>25</v>
      </c>
      <c r="AC30" s="26" t="s">
        <v>348</v>
      </c>
      <c r="AD30" s="50">
        <v>21976949118</v>
      </c>
      <c r="AE30" s="50">
        <v>0</v>
      </c>
      <c r="AF30" s="50">
        <v>0</v>
      </c>
      <c r="AG30" s="50">
        <v>21976949118</v>
      </c>
      <c r="AH30" s="50">
        <v>9904162231</v>
      </c>
      <c r="AI30" s="50">
        <v>9904162231</v>
      </c>
      <c r="AJ30" s="51">
        <v>0.45066138060483085</v>
      </c>
    </row>
    <row r="31" spans="1:36" ht="22.5" x14ac:dyDescent="0.2">
      <c r="A31" s="22" t="s">
        <v>24</v>
      </c>
      <c r="B31" s="26" t="s">
        <v>499</v>
      </c>
      <c r="C31" s="50">
        <v>0</v>
      </c>
      <c r="D31" s="50">
        <v>6567950913</v>
      </c>
      <c r="E31" s="50">
        <v>6567950913</v>
      </c>
      <c r="F31" s="50">
        <v>6567950913</v>
      </c>
      <c r="G31" s="50">
        <v>0</v>
      </c>
      <c r="H31" s="50">
        <v>0</v>
      </c>
      <c r="I31" s="51">
        <v>0</v>
      </c>
      <c r="J31" s="22" t="s">
        <v>24</v>
      </c>
      <c r="K31" s="26" t="s">
        <v>499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1">
        <v>0</v>
      </c>
      <c r="S31" s="22" t="s">
        <v>24</v>
      </c>
      <c r="T31" s="26" t="s">
        <v>499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1">
        <v>0</v>
      </c>
      <c r="AB31" s="22" t="s">
        <v>24</v>
      </c>
      <c r="AC31" s="26" t="s">
        <v>499</v>
      </c>
      <c r="AD31" s="50">
        <v>0</v>
      </c>
      <c r="AE31" s="50">
        <v>6567950913</v>
      </c>
      <c r="AF31" s="50">
        <v>6567950913</v>
      </c>
      <c r="AG31" s="50">
        <v>6567950913</v>
      </c>
      <c r="AH31" s="50">
        <v>0</v>
      </c>
      <c r="AI31" s="50">
        <v>0</v>
      </c>
      <c r="AJ31" s="51">
        <v>0</v>
      </c>
    </row>
    <row r="32" spans="1:36" ht="22.5" x14ac:dyDescent="0.2">
      <c r="A32" s="22" t="s">
        <v>23</v>
      </c>
      <c r="B32" s="26" t="s">
        <v>349</v>
      </c>
      <c r="C32" s="50">
        <v>4347611374</v>
      </c>
      <c r="D32" s="50">
        <v>0</v>
      </c>
      <c r="E32" s="50">
        <v>2937815784</v>
      </c>
      <c r="F32" s="50">
        <v>7285427158</v>
      </c>
      <c r="G32" s="50">
        <v>1613459071</v>
      </c>
      <c r="H32" s="50">
        <v>1664836536</v>
      </c>
      <c r="I32" s="51">
        <v>0.22851598127254244</v>
      </c>
      <c r="J32" s="22" t="s">
        <v>23</v>
      </c>
      <c r="K32" s="26" t="s">
        <v>349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1">
        <v>0</v>
      </c>
      <c r="S32" s="22" t="s">
        <v>23</v>
      </c>
      <c r="T32" s="26" t="s">
        <v>349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1">
        <v>0</v>
      </c>
      <c r="AB32" s="22" t="s">
        <v>23</v>
      </c>
      <c r="AC32" s="26" t="s">
        <v>349</v>
      </c>
      <c r="AD32" s="50">
        <v>4347611374</v>
      </c>
      <c r="AE32" s="50">
        <v>0</v>
      </c>
      <c r="AF32" s="50">
        <v>2937815784</v>
      </c>
      <c r="AG32" s="50">
        <v>7285427158</v>
      </c>
      <c r="AH32" s="50">
        <v>1613459071</v>
      </c>
      <c r="AI32" s="50">
        <v>1664836536</v>
      </c>
      <c r="AJ32" s="51">
        <v>0.22851598127254244</v>
      </c>
    </row>
    <row r="33" spans="1:36" ht="22.5" x14ac:dyDescent="0.2">
      <c r="A33" s="60" t="s">
        <v>22</v>
      </c>
      <c r="B33" s="61" t="s">
        <v>350</v>
      </c>
      <c r="C33" s="54">
        <v>98152838036</v>
      </c>
      <c r="D33" s="54">
        <v>1895720791</v>
      </c>
      <c r="E33" s="54">
        <v>4542236741</v>
      </c>
      <c r="F33" s="54">
        <v>102695074777</v>
      </c>
      <c r="G33" s="54">
        <v>26475177536</v>
      </c>
      <c r="H33" s="54">
        <v>70043466695</v>
      </c>
      <c r="I33" s="55">
        <v>0.68205283307985098</v>
      </c>
      <c r="J33" s="60" t="s">
        <v>22</v>
      </c>
      <c r="K33" s="61" t="s">
        <v>350</v>
      </c>
      <c r="L33" s="54">
        <v>10270649260</v>
      </c>
      <c r="M33" s="54">
        <v>0</v>
      </c>
      <c r="N33" s="54">
        <v>0</v>
      </c>
      <c r="O33" s="54">
        <v>10270649260</v>
      </c>
      <c r="P33" s="54">
        <v>4704627020</v>
      </c>
      <c r="Q33" s="54">
        <v>5341382488</v>
      </c>
      <c r="R33" s="55">
        <v>0.5200627879293388</v>
      </c>
      <c r="S33" s="60" t="s">
        <v>22</v>
      </c>
      <c r="T33" s="61" t="s">
        <v>350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5">
        <v>0</v>
      </c>
      <c r="AB33" s="60" t="s">
        <v>22</v>
      </c>
      <c r="AC33" s="61" t="s">
        <v>350</v>
      </c>
      <c r="AD33" s="54">
        <v>108423487296</v>
      </c>
      <c r="AE33" s="54">
        <v>1895720791</v>
      </c>
      <c r="AF33" s="54">
        <v>4542236741</v>
      </c>
      <c r="AG33" s="54">
        <v>112965724037</v>
      </c>
      <c r="AH33" s="54">
        <v>31179804556</v>
      </c>
      <c r="AI33" s="54">
        <v>75384849183</v>
      </c>
      <c r="AJ33" s="55">
        <v>0.66732497689572612</v>
      </c>
    </row>
    <row r="34" spans="1:36" ht="22.5" x14ac:dyDescent="0.2">
      <c r="A34" s="22" t="s">
        <v>21</v>
      </c>
      <c r="B34" s="26" t="s">
        <v>351</v>
      </c>
      <c r="C34" s="50">
        <v>10945903586</v>
      </c>
      <c r="D34" s="50">
        <v>0</v>
      </c>
      <c r="E34" s="50">
        <v>0</v>
      </c>
      <c r="F34" s="50">
        <v>10945903586</v>
      </c>
      <c r="G34" s="50">
        <v>0</v>
      </c>
      <c r="H34" s="50">
        <v>5307396689</v>
      </c>
      <c r="I34" s="51">
        <v>0.48487515418902943</v>
      </c>
      <c r="J34" s="22" t="s">
        <v>21</v>
      </c>
      <c r="K34" s="26" t="s">
        <v>351</v>
      </c>
      <c r="L34" s="50">
        <v>3753648676</v>
      </c>
      <c r="M34" s="50">
        <v>0</v>
      </c>
      <c r="N34" s="50">
        <v>0</v>
      </c>
      <c r="O34" s="50">
        <v>3753648676</v>
      </c>
      <c r="P34" s="50">
        <v>0</v>
      </c>
      <c r="Q34" s="50">
        <v>0</v>
      </c>
      <c r="R34" s="51">
        <v>0</v>
      </c>
      <c r="S34" s="22" t="s">
        <v>21</v>
      </c>
      <c r="T34" s="26" t="s">
        <v>351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1">
        <v>0</v>
      </c>
      <c r="AB34" s="22" t="s">
        <v>21</v>
      </c>
      <c r="AC34" s="26" t="s">
        <v>351</v>
      </c>
      <c r="AD34" s="50">
        <v>14699552262</v>
      </c>
      <c r="AE34" s="50">
        <v>0</v>
      </c>
      <c r="AF34" s="50">
        <v>0</v>
      </c>
      <c r="AG34" s="50">
        <v>14699552262</v>
      </c>
      <c r="AH34" s="50">
        <v>0</v>
      </c>
      <c r="AI34" s="50">
        <v>5307396689</v>
      </c>
      <c r="AJ34" s="51">
        <v>0.36105839105863236</v>
      </c>
    </row>
    <row r="35" spans="1:36" ht="22.5" x14ac:dyDescent="0.2">
      <c r="A35" s="22" t="s">
        <v>20</v>
      </c>
      <c r="B35" s="26" t="s">
        <v>352</v>
      </c>
      <c r="C35" s="50">
        <v>7556152072</v>
      </c>
      <c r="D35" s="50">
        <v>0</v>
      </c>
      <c r="E35" s="50">
        <v>0</v>
      </c>
      <c r="F35" s="50">
        <v>7556152072</v>
      </c>
      <c r="G35" s="50">
        <v>0</v>
      </c>
      <c r="H35" s="50">
        <v>7542441388</v>
      </c>
      <c r="I35" s="51">
        <v>0.99818549390359601</v>
      </c>
      <c r="J35" s="22" t="s">
        <v>20</v>
      </c>
      <c r="K35" s="26" t="s">
        <v>352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1">
        <v>0</v>
      </c>
      <c r="S35" s="22" t="s">
        <v>20</v>
      </c>
      <c r="T35" s="26" t="s">
        <v>352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1">
        <v>0</v>
      </c>
      <c r="AB35" s="22" t="s">
        <v>20</v>
      </c>
      <c r="AC35" s="26" t="s">
        <v>352</v>
      </c>
      <c r="AD35" s="50">
        <v>7556152072</v>
      </c>
      <c r="AE35" s="50">
        <v>0</v>
      </c>
      <c r="AF35" s="50">
        <v>0</v>
      </c>
      <c r="AG35" s="50">
        <v>7556152072</v>
      </c>
      <c r="AH35" s="50">
        <v>0</v>
      </c>
      <c r="AI35" s="50">
        <v>7542441388</v>
      </c>
      <c r="AJ35" s="51">
        <v>0.99818549390359601</v>
      </c>
    </row>
    <row r="36" spans="1:36" ht="22.5" x14ac:dyDescent="0.2">
      <c r="A36" s="22" t="s">
        <v>17</v>
      </c>
      <c r="B36" s="26" t="s">
        <v>353</v>
      </c>
      <c r="C36" s="50">
        <v>65505340193</v>
      </c>
      <c r="D36" s="50">
        <v>0</v>
      </c>
      <c r="E36" s="50">
        <v>2646515950</v>
      </c>
      <c r="F36" s="50">
        <v>68151856143</v>
      </c>
      <c r="G36" s="50">
        <v>26475177536</v>
      </c>
      <c r="H36" s="50">
        <v>53455186681</v>
      </c>
      <c r="I36" s="51">
        <v>0.78435408375140014</v>
      </c>
      <c r="J36" s="22" t="s">
        <v>17</v>
      </c>
      <c r="K36" s="26" t="s">
        <v>353</v>
      </c>
      <c r="L36" s="50">
        <v>6461022766</v>
      </c>
      <c r="M36" s="50">
        <v>0</v>
      </c>
      <c r="N36" s="50">
        <v>0</v>
      </c>
      <c r="O36" s="50">
        <v>6461022766</v>
      </c>
      <c r="P36" s="50">
        <v>4704627020</v>
      </c>
      <c r="Q36" s="50">
        <v>5341382488</v>
      </c>
      <c r="R36" s="51">
        <v>0.82670850753043146</v>
      </c>
      <c r="S36" s="22" t="s">
        <v>17</v>
      </c>
      <c r="T36" s="26" t="s">
        <v>353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1">
        <v>0</v>
      </c>
      <c r="AB36" s="22" t="s">
        <v>17</v>
      </c>
      <c r="AC36" s="26" t="s">
        <v>353</v>
      </c>
      <c r="AD36" s="50">
        <v>71966362959</v>
      </c>
      <c r="AE36" s="50">
        <v>0</v>
      </c>
      <c r="AF36" s="50">
        <v>2646515950</v>
      </c>
      <c r="AG36" s="50">
        <v>74612878909</v>
      </c>
      <c r="AH36" s="50">
        <v>31179804556</v>
      </c>
      <c r="AI36" s="50">
        <v>58796569169</v>
      </c>
      <c r="AJ36" s="51">
        <v>0.78802171995949888</v>
      </c>
    </row>
    <row r="37" spans="1:36" ht="22.5" x14ac:dyDescent="0.2">
      <c r="A37" s="22" t="s">
        <v>16</v>
      </c>
      <c r="B37" s="26" t="s">
        <v>354</v>
      </c>
      <c r="C37" s="50">
        <v>845913043</v>
      </c>
      <c r="D37" s="50">
        <v>0</v>
      </c>
      <c r="E37" s="50">
        <v>0</v>
      </c>
      <c r="F37" s="50">
        <v>845913043</v>
      </c>
      <c r="G37" s="50">
        <v>0</v>
      </c>
      <c r="H37" s="50">
        <v>845913043</v>
      </c>
      <c r="I37" s="51">
        <v>1</v>
      </c>
      <c r="J37" s="22" t="s">
        <v>16</v>
      </c>
      <c r="K37" s="26" t="s">
        <v>354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1">
        <v>0</v>
      </c>
      <c r="S37" s="22" t="s">
        <v>16</v>
      </c>
      <c r="T37" s="26" t="s">
        <v>354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1">
        <v>0</v>
      </c>
      <c r="AB37" s="22" t="s">
        <v>16</v>
      </c>
      <c r="AC37" s="26" t="s">
        <v>354</v>
      </c>
      <c r="AD37" s="50">
        <v>845913043</v>
      </c>
      <c r="AE37" s="50">
        <v>0</v>
      </c>
      <c r="AF37" s="50">
        <v>0</v>
      </c>
      <c r="AG37" s="50">
        <v>845913043</v>
      </c>
      <c r="AH37" s="50">
        <v>0</v>
      </c>
      <c r="AI37" s="50">
        <v>845913043</v>
      </c>
      <c r="AJ37" s="51">
        <v>1</v>
      </c>
    </row>
    <row r="38" spans="1:36" ht="22.5" x14ac:dyDescent="0.2">
      <c r="A38" s="22" t="s">
        <v>14</v>
      </c>
      <c r="B38" s="26" t="s">
        <v>355</v>
      </c>
      <c r="C38" s="50">
        <v>5761496430</v>
      </c>
      <c r="D38" s="50">
        <v>1895720791</v>
      </c>
      <c r="E38" s="50">
        <v>1895720791</v>
      </c>
      <c r="F38" s="50">
        <v>7657217221</v>
      </c>
      <c r="G38" s="50">
        <v>0</v>
      </c>
      <c r="H38" s="50">
        <v>0</v>
      </c>
      <c r="I38" s="51">
        <v>0</v>
      </c>
      <c r="J38" s="22" t="s">
        <v>14</v>
      </c>
      <c r="K38" s="26" t="s">
        <v>355</v>
      </c>
      <c r="L38" s="50">
        <v>55977818</v>
      </c>
      <c r="M38" s="50">
        <v>0</v>
      </c>
      <c r="N38" s="50">
        <v>0</v>
      </c>
      <c r="O38" s="50">
        <v>55977818</v>
      </c>
      <c r="P38" s="50">
        <v>0</v>
      </c>
      <c r="Q38" s="50">
        <v>0</v>
      </c>
      <c r="R38" s="51">
        <v>0</v>
      </c>
      <c r="S38" s="22" t="s">
        <v>14</v>
      </c>
      <c r="T38" s="26" t="s">
        <v>355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1">
        <v>0</v>
      </c>
      <c r="AB38" s="22" t="s">
        <v>14</v>
      </c>
      <c r="AC38" s="26" t="s">
        <v>355</v>
      </c>
      <c r="AD38" s="50">
        <v>5817474248</v>
      </c>
      <c r="AE38" s="50">
        <v>1895720791</v>
      </c>
      <c r="AF38" s="50">
        <v>1895720791</v>
      </c>
      <c r="AG38" s="50">
        <v>7713195039</v>
      </c>
      <c r="AH38" s="50">
        <v>0</v>
      </c>
      <c r="AI38" s="50">
        <v>0</v>
      </c>
      <c r="AJ38" s="51">
        <v>0</v>
      </c>
    </row>
    <row r="39" spans="1:36" ht="22.5" x14ac:dyDescent="0.2">
      <c r="A39" s="22" t="s">
        <v>13</v>
      </c>
      <c r="B39" s="26" t="s">
        <v>356</v>
      </c>
      <c r="C39" s="50">
        <v>7538032712</v>
      </c>
      <c r="D39" s="50">
        <v>0</v>
      </c>
      <c r="E39" s="50">
        <v>0</v>
      </c>
      <c r="F39" s="50">
        <v>7538032712</v>
      </c>
      <c r="G39" s="50">
        <v>0</v>
      </c>
      <c r="H39" s="50">
        <v>2892528894</v>
      </c>
      <c r="I39" s="51">
        <v>0.38372464070039181</v>
      </c>
      <c r="J39" s="22" t="s">
        <v>13</v>
      </c>
      <c r="K39" s="26" t="s">
        <v>356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1">
        <v>0</v>
      </c>
      <c r="S39" s="22" t="s">
        <v>13</v>
      </c>
      <c r="T39" s="26" t="s">
        <v>356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1">
        <v>0</v>
      </c>
      <c r="AB39" s="22" t="s">
        <v>13</v>
      </c>
      <c r="AC39" s="26" t="s">
        <v>356</v>
      </c>
      <c r="AD39" s="50">
        <v>7538032712</v>
      </c>
      <c r="AE39" s="50">
        <v>0</v>
      </c>
      <c r="AF39" s="50">
        <v>0</v>
      </c>
      <c r="AG39" s="50">
        <v>7538032712</v>
      </c>
      <c r="AH39" s="50">
        <v>0</v>
      </c>
      <c r="AI39" s="50">
        <v>2892528894</v>
      </c>
      <c r="AJ39" s="51">
        <v>0.38372464070039181</v>
      </c>
    </row>
    <row r="40" spans="1:36" x14ac:dyDescent="0.2">
      <c r="A40" s="58" t="s">
        <v>9</v>
      </c>
      <c r="B40" s="59" t="s">
        <v>8</v>
      </c>
      <c r="C40" s="54">
        <v>154700000</v>
      </c>
      <c r="D40" s="54">
        <v>0</v>
      </c>
      <c r="E40" s="54">
        <v>0</v>
      </c>
      <c r="F40" s="54">
        <v>154700000</v>
      </c>
      <c r="G40" s="54">
        <v>0</v>
      </c>
      <c r="H40" s="54">
        <v>154700000</v>
      </c>
      <c r="I40" s="55">
        <v>1</v>
      </c>
      <c r="J40" s="58" t="s">
        <v>9</v>
      </c>
      <c r="K40" s="59" t="s">
        <v>8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5">
        <v>0</v>
      </c>
      <c r="S40" s="58" t="s">
        <v>9</v>
      </c>
      <c r="T40" s="59" t="s">
        <v>8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5">
        <v>0</v>
      </c>
      <c r="AB40" s="58" t="s">
        <v>9</v>
      </c>
      <c r="AC40" s="59" t="s">
        <v>8</v>
      </c>
      <c r="AD40" s="54">
        <v>154700000</v>
      </c>
      <c r="AE40" s="54">
        <v>0</v>
      </c>
      <c r="AF40" s="54">
        <v>0</v>
      </c>
      <c r="AG40" s="54">
        <v>154700000</v>
      </c>
      <c r="AH40" s="54">
        <v>0</v>
      </c>
      <c r="AI40" s="54">
        <v>154700000</v>
      </c>
      <c r="AJ40" s="55">
        <v>1</v>
      </c>
    </row>
    <row r="41" spans="1:36" x14ac:dyDescent="0.2">
      <c r="A41" s="22" t="s">
        <v>7</v>
      </c>
      <c r="B41" s="26" t="s">
        <v>6</v>
      </c>
      <c r="C41" s="50">
        <v>154700000</v>
      </c>
      <c r="D41" s="50">
        <v>0</v>
      </c>
      <c r="E41" s="50">
        <v>0</v>
      </c>
      <c r="F41" s="50">
        <v>154700000</v>
      </c>
      <c r="G41" s="50">
        <v>0</v>
      </c>
      <c r="H41" s="50">
        <v>154700000</v>
      </c>
      <c r="I41" s="51">
        <v>1</v>
      </c>
      <c r="J41" s="22" t="s">
        <v>7</v>
      </c>
      <c r="K41" s="26" t="s">
        <v>6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1">
        <v>0</v>
      </c>
      <c r="S41" s="22" t="s">
        <v>7</v>
      </c>
      <c r="T41" s="26" t="s">
        <v>6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1">
        <v>0</v>
      </c>
      <c r="AB41" s="22" t="s">
        <v>7</v>
      </c>
      <c r="AC41" s="26" t="s">
        <v>6</v>
      </c>
      <c r="AD41" s="50">
        <v>154700000</v>
      </c>
      <c r="AE41" s="50">
        <v>0</v>
      </c>
      <c r="AF41" s="50">
        <v>0</v>
      </c>
      <c r="AG41" s="50">
        <v>154700000</v>
      </c>
      <c r="AH41" s="50">
        <v>0</v>
      </c>
      <c r="AI41" s="50">
        <v>154700000</v>
      </c>
      <c r="AJ41" s="51">
        <v>1</v>
      </c>
    </row>
  </sheetData>
  <autoFilter ref="A9:AA41" xr:uid="{00000000-0009-0000-0000-000002000000}"/>
  <mergeCells count="4">
    <mergeCell ref="A8:I8"/>
    <mergeCell ref="J8:R8"/>
    <mergeCell ref="S8:AA8"/>
    <mergeCell ref="AB8:AJ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8" orientation="landscape" verticalDpi="0" r:id="rId1"/>
  <headerFooter>
    <oddFooter>&amp;R&amp;9&amp;P de &amp;N</oddFooter>
  </headerFooter>
  <colBreaks count="3" manualBreakCount="3">
    <brk id="9" max="41" man="1"/>
    <brk id="18" max="1048575" man="1"/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35"/>
  <sheetViews>
    <sheetView showGridLines="0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1.7109375" style="1" customWidth="1"/>
    <col min="18" max="16384" width="15.7109375" style="1" hidden="1"/>
  </cols>
  <sheetData>
    <row r="1" spans="1:16" ht="11.25" x14ac:dyDescent="0.2"/>
    <row r="2" spans="1:16" ht="11.25" x14ac:dyDescent="0.2"/>
    <row r="3" spans="1:16" ht="11.25" x14ac:dyDescent="0.2"/>
    <row r="4" spans="1:16" ht="11.25" x14ac:dyDescent="0.2"/>
    <row r="5" spans="1:16" ht="11.25" x14ac:dyDescent="0.2">
      <c r="A5" s="21" t="s">
        <v>325</v>
      </c>
    </row>
    <row r="6" spans="1:16" ht="11.25" x14ac:dyDescent="0.2">
      <c r="A6" s="21" t="s">
        <v>324</v>
      </c>
    </row>
    <row r="7" spans="1:16" ht="11.25" x14ac:dyDescent="0.2">
      <c r="A7" s="21" t="s">
        <v>501</v>
      </c>
      <c r="C7" s="20"/>
    </row>
    <row r="8" spans="1:16" ht="11.25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32" t="s">
        <v>315</v>
      </c>
      <c r="L8" s="32" t="s">
        <v>314</v>
      </c>
      <c r="M8" s="32" t="s">
        <v>313</v>
      </c>
      <c r="N8" s="32" t="s">
        <v>448</v>
      </c>
      <c r="O8" s="32" t="s">
        <v>449</v>
      </c>
      <c r="P8" s="32" t="s">
        <v>450</v>
      </c>
    </row>
    <row r="9" spans="1:16" ht="33.75" x14ac:dyDescent="0.2">
      <c r="A9" s="47" t="s">
        <v>311</v>
      </c>
      <c r="B9" s="47" t="s">
        <v>310</v>
      </c>
      <c r="C9" s="47" t="s">
        <v>309</v>
      </c>
      <c r="D9" s="47" t="s">
        <v>308</v>
      </c>
      <c r="E9" s="47" t="s">
        <v>307</v>
      </c>
      <c r="F9" s="47" t="s">
        <v>306</v>
      </c>
      <c r="G9" s="47" t="s">
        <v>305</v>
      </c>
      <c r="H9" s="47" t="s">
        <v>304</v>
      </c>
      <c r="I9" s="47" t="s">
        <v>303</v>
      </c>
      <c r="J9" s="47" t="s">
        <v>302</v>
      </c>
      <c r="K9" s="47" t="s">
        <v>301</v>
      </c>
      <c r="L9" s="47" t="s">
        <v>446</v>
      </c>
      <c r="M9" s="47" t="s">
        <v>300</v>
      </c>
      <c r="N9" s="47" t="s">
        <v>299</v>
      </c>
      <c r="O9" s="47" t="s">
        <v>298</v>
      </c>
      <c r="P9" s="47" t="s">
        <v>447</v>
      </c>
    </row>
    <row r="10" spans="1:16" ht="11.25" x14ac:dyDescent="0.2">
      <c r="A10" s="16" t="s">
        <v>297</v>
      </c>
      <c r="B10" s="15"/>
      <c r="C10" s="14">
        <f t="shared" ref="C10:J10" si="0">C11+C203</f>
        <v>5313763974000</v>
      </c>
      <c r="D10" s="14">
        <f t="shared" si="0"/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374037890379</v>
      </c>
      <c r="J10" s="14">
        <f t="shared" si="0"/>
        <v>3070124295487</v>
      </c>
      <c r="K10" s="13">
        <f>IF(J10=0,0,J10/H10)</f>
        <v>0.5395813425308732</v>
      </c>
      <c r="L10" s="14">
        <f>L11+L203</f>
        <v>1263879710651</v>
      </c>
      <c r="M10" s="14">
        <f>M11+M203</f>
        <v>328040382657</v>
      </c>
      <c r="N10" s="14">
        <f>N11+N203</f>
        <v>1092106373524</v>
      </c>
      <c r="O10" s="13">
        <f>IF(N10=0,0,N10/H10)</f>
        <v>0.19194018433678051</v>
      </c>
      <c r="P10" s="13">
        <f>IF(N10=0,0,N10/L10)</f>
        <v>0.86409043860786172</v>
      </c>
    </row>
    <row r="11" spans="1:16" ht="11.25" x14ac:dyDescent="0.2">
      <c r="A11" s="15" t="s">
        <v>296</v>
      </c>
      <c r="B11" s="15" t="s">
        <v>332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374037890379</v>
      </c>
      <c r="J11" s="14">
        <v>3070124295487</v>
      </c>
      <c r="K11" s="13">
        <f t="shared" ref="K11:K74" si="1">IF(J11=0,0,J11/H11)</f>
        <v>0.6306253264292998</v>
      </c>
      <c r="L11" s="29">
        <v>1263879710651</v>
      </c>
      <c r="M11" s="14">
        <v>328040382657</v>
      </c>
      <c r="N11" s="14">
        <v>1092106373524</v>
      </c>
      <c r="O11" s="13">
        <f t="shared" ref="O11:O74" si="2">IF(N11=0,0,N11/H11)</f>
        <v>0.2243264024559124</v>
      </c>
      <c r="P11" s="13">
        <f>IF(N11=0,0,N11/L11)</f>
        <v>0.86409043860786172</v>
      </c>
    </row>
    <row r="12" spans="1:16" ht="11.25" x14ac:dyDescent="0.2">
      <c r="A12" s="15" t="s">
        <v>295</v>
      </c>
      <c r="B12" s="15" t="s">
        <v>333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255574165118</v>
      </c>
      <c r="J12" s="14">
        <v>1147020254673</v>
      </c>
      <c r="K12" s="13">
        <f t="shared" si="1"/>
        <v>0.60588833088503502</v>
      </c>
      <c r="L12" s="29">
        <v>880316269243</v>
      </c>
      <c r="M12" s="14">
        <v>277061655814</v>
      </c>
      <c r="N12" s="14">
        <v>805908119280</v>
      </c>
      <c r="O12" s="13">
        <f t="shared" si="2"/>
        <v>0.4257033153930328</v>
      </c>
      <c r="P12" s="13">
        <f t="shared" ref="P12:P74" si="3">IF(N12=0,0,N12/L12)</f>
        <v>0.91547566191525132</v>
      </c>
    </row>
    <row r="13" spans="1:16" ht="11.25" x14ac:dyDescent="0.2">
      <c r="A13" s="15" t="s">
        <v>294</v>
      </c>
      <c r="B13" s="15" t="s">
        <v>334</v>
      </c>
      <c r="C13" s="14">
        <v>335235791000</v>
      </c>
      <c r="D13" s="14">
        <v>-2076897869</v>
      </c>
      <c r="E13" s="14">
        <v>-2823219169</v>
      </c>
      <c r="F13" s="14">
        <v>332412571831</v>
      </c>
      <c r="G13" s="14">
        <v>0</v>
      </c>
      <c r="H13" s="14">
        <v>332412571831</v>
      </c>
      <c r="I13" s="14">
        <v>42319511834</v>
      </c>
      <c r="J13" s="14">
        <v>154032489699</v>
      </c>
      <c r="K13" s="13">
        <f t="shared" si="1"/>
        <v>0.46337744944649922</v>
      </c>
      <c r="L13" s="29">
        <v>174553247429</v>
      </c>
      <c r="M13" s="14">
        <v>40031430734</v>
      </c>
      <c r="N13" s="14">
        <v>147236055247</v>
      </c>
      <c r="O13" s="13">
        <f t="shared" si="2"/>
        <v>0.44293166902801573</v>
      </c>
      <c r="P13" s="13">
        <f t="shared" si="3"/>
        <v>0.84350224023697218</v>
      </c>
    </row>
    <row r="14" spans="1:16" ht="11.25" x14ac:dyDescent="0.2">
      <c r="A14" s="15" t="s">
        <v>293</v>
      </c>
      <c r="B14" s="15" t="s">
        <v>335</v>
      </c>
      <c r="C14" s="14">
        <v>329694931000</v>
      </c>
      <c r="D14" s="14">
        <v>-2086897869</v>
      </c>
      <c r="E14" s="14">
        <v>-2904886832</v>
      </c>
      <c r="F14" s="14">
        <v>326790044168</v>
      </c>
      <c r="G14" s="14">
        <v>0</v>
      </c>
      <c r="H14" s="14">
        <v>326790044168</v>
      </c>
      <c r="I14" s="14">
        <v>41964414083</v>
      </c>
      <c r="J14" s="14">
        <v>152329146573</v>
      </c>
      <c r="K14" s="13">
        <f t="shared" si="1"/>
        <v>0.46613766022409442</v>
      </c>
      <c r="L14" s="29">
        <v>171300555243</v>
      </c>
      <c r="M14" s="14">
        <v>39677243551</v>
      </c>
      <c r="N14" s="14">
        <v>145568990953</v>
      </c>
      <c r="O14" s="13">
        <f t="shared" si="2"/>
        <v>0.44545111930694015</v>
      </c>
      <c r="P14" s="13">
        <f t="shared" si="3"/>
        <v>0.8497870351120681</v>
      </c>
    </row>
    <row r="15" spans="1:16" ht="11.25" x14ac:dyDescent="0.2">
      <c r="A15" s="15" t="s">
        <v>292</v>
      </c>
      <c r="B15" s="15" t="s">
        <v>245</v>
      </c>
      <c r="C15" s="14">
        <v>230317920000</v>
      </c>
      <c r="D15" s="14">
        <v>2837000000</v>
      </c>
      <c r="E15" s="14">
        <v>2589830000</v>
      </c>
      <c r="F15" s="14">
        <v>232907750000</v>
      </c>
      <c r="G15" s="14">
        <v>0</v>
      </c>
      <c r="H15" s="14">
        <v>232907750000</v>
      </c>
      <c r="I15" s="14">
        <v>33023606353</v>
      </c>
      <c r="J15" s="14">
        <v>108781245369</v>
      </c>
      <c r="K15" s="13">
        <f t="shared" si="1"/>
        <v>0.4670572162970103</v>
      </c>
      <c r="L15" s="29">
        <v>118943520025</v>
      </c>
      <c r="M15" s="14">
        <v>33023606353</v>
      </c>
      <c r="N15" s="14">
        <v>108781245369</v>
      </c>
      <c r="O15" s="13">
        <f t="shared" si="2"/>
        <v>0.4670572162970103</v>
      </c>
      <c r="P15" s="13">
        <f t="shared" si="3"/>
        <v>0.91456218334665007</v>
      </c>
    </row>
    <row r="16" spans="1:16" ht="11.25" x14ac:dyDescent="0.2">
      <c r="A16" s="15" t="s">
        <v>291</v>
      </c>
      <c r="B16" s="15" t="s">
        <v>243</v>
      </c>
      <c r="C16" s="14">
        <v>225664597000</v>
      </c>
      <c r="D16" s="14">
        <v>337000000</v>
      </c>
      <c r="E16" s="14">
        <v>89830000</v>
      </c>
      <c r="F16" s="14">
        <v>225754427000</v>
      </c>
      <c r="G16" s="14">
        <v>0</v>
      </c>
      <c r="H16" s="14">
        <v>225754427000</v>
      </c>
      <c r="I16" s="14">
        <v>31878858990</v>
      </c>
      <c r="J16" s="14">
        <v>104359011176</v>
      </c>
      <c r="K16" s="13">
        <f t="shared" si="1"/>
        <v>0.46226783927475318</v>
      </c>
      <c r="L16" s="29">
        <v>114521064904</v>
      </c>
      <c r="M16" s="14">
        <v>31878858990</v>
      </c>
      <c r="N16" s="14">
        <v>104359011176</v>
      </c>
      <c r="O16" s="13">
        <f t="shared" si="2"/>
        <v>0.46226783927475318</v>
      </c>
      <c r="P16" s="13">
        <f t="shared" si="3"/>
        <v>0.91126476394086464</v>
      </c>
    </row>
    <row r="17" spans="1:16" ht="11.25" x14ac:dyDescent="0.2">
      <c r="A17" s="12" t="s">
        <v>290</v>
      </c>
      <c r="B17" s="12" t="s">
        <v>241</v>
      </c>
      <c r="C17" s="11">
        <v>133391004000</v>
      </c>
      <c r="D17" s="11">
        <v>-203000000</v>
      </c>
      <c r="E17" s="11">
        <v>-203000000</v>
      </c>
      <c r="F17" s="11">
        <v>133188004000</v>
      </c>
      <c r="G17" s="11">
        <v>0</v>
      </c>
      <c r="H17" s="11">
        <v>133188004000</v>
      </c>
      <c r="I17" s="11">
        <v>9978270471</v>
      </c>
      <c r="J17" s="11">
        <v>60034344966</v>
      </c>
      <c r="K17" s="10">
        <f t="shared" si="1"/>
        <v>0.45074889001264706</v>
      </c>
      <c r="L17" s="30">
        <v>64606251913</v>
      </c>
      <c r="M17" s="11">
        <v>9978270471</v>
      </c>
      <c r="N17" s="11">
        <v>60034344966</v>
      </c>
      <c r="O17" s="10">
        <f t="shared" si="2"/>
        <v>0.45074889001264706</v>
      </c>
      <c r="P17" s="10">
        <f t="shared" si="3"/>
        <v>0.9292342952636129</v>
      </c>
    </row>
    <row r="18" spans="1:16" ht="11.25" x14ac:dyDescent="0.2">
      <c r="A18" s="12" t="s">
        <v>289</v>
      </c>
      <c r="B18" s="12" t="s">
        <v>239</v>
      </c>
      <c r="C18" s="11">
        <v>18697853000</v>
      </c>
      <c r="D18" s="11">
        <v>40000000</v>
      </c>
      <c r="E18" s="11">
        <v>40000000</v>
      </c>
      <c r="F18" s="11">
        <v>18737853000</v>
      </c>
      <c r="G18" s="11">
        <v>0</v>
      </c>
      <c r="H18" s="11">
        <v>18737853000</v>
      </c>
      <c r="I18" s="11">
        <v>1858830725</v>
      </c>
      <c r="J18" s="11">
        <v>11259100109</v>
      </c>
      <c r="K18" s="10">
        <f t="shared" si="1"/>
        <v>0.60087460975384965</v>
      </c>
      <c r="L18" s="30">
        <v>11623456835</v>
      </c>
      <c r="M18" s="11">
        <v>1858830725</v>
      </c>
      <c r="N18" s="11">
        <v>11259100109</v>
      </c>
      <c r="O18" s="10">
        <f t="shared" si="2"/>
        <v>0.60087460975384965</v>
      </c>
      <c r="P18" s="10">
        <f t="shared" si="3"/>
        <v>0.96865332480928856</v>
      </c>
    </row>
    <row r="19" spans="1:16" ht="11.25" x14ac:dyDescent="0.2">
      <c r="A19" s="12" t="s">
        <v>288</v>
      </c>
      <c r="B19" s="12" t="s">
        <v>237</v>
      </c>
      <c r="C19" s="11">
        <v>9698510000</v>
      </c>
      <c r="D19" s="11">
        <v>500000000</v>
      </c>
      <c r="E19" s="11">
        <v>500000000</v>
      </c>
      <c r="F19" s="11">
        <v>10198510000</v>
      </c>
      <c r="G19" s="11">
        <v>0</v>
      </c>
      <c r="H19" s="11">
        <v>10198510000</v>
      </c>
      <c r="I19" s="11">
        <v>856340668</v>
      </c>
      <c r="J19" s="11">
        <v>5192987759</v>
      </c>
      <c r="K19" s="10">
        <f t="shared" si="1"/>
        <v>0.50919082875831867</v>
      </c>
      <c r="L19" s="30">
        <v>5443177548</v>
      </c>
      <c r="M19" s="11">
        <v>856340668</v>
      </c>
      <c r="N19" s="11">
        <v>5192987759</v>
      </c>
      <c r="O19" s="10">
        <f t="shared" si="2"/>
        <v>0.50919082875831867</v>
      </c>
      <c r="P19" s="10">
        <f t="shared" si="3"/>
        <v>0.95403607786192313</v>
      </c>
    </row>
    <row r="20" spans="1:16" ht="11.25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76859390</v>
      </c>
      <c r="J20" s="11">
        <v>471213995</v>
      </c>
      <c r="K20" s="10">
        <f t="shared" si="1"/>
        <v>0.21299434623480845</v>
      </c>
      <c r="L20" s="30">
        <v>1150365008</v>
      </c>
      <c r="M20" s="11">
        <v>76859390</v>
      </c>
      <c r="N20" s="11">
        <v>471213995</v>
      </c>
      <c r="O20" s="10">
        <f t="shared" si="2"/>
        <v>0.21299434623480845</v>
      </c>
      <c r="P20" s="10">
        <f t="shared" si="3"/>
        <v>0.40962128691591776</v>
      </c>
    </row>
    <row r="21" spans="1:16" ht="11.25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15106994420</v>
      </c>
      <c r="J21" s="11">
        <v>15640250687</v>
      </c>
      <c r="K21" s="10">
        <f t="shared" si="1"/>
        <v>0.89392803325953396</v>
      </c>
      <c r="L21" s="30">
        <v>17495991762</v>
      </c>
      <c r="M21" s="11">
        <v>15106994420</v>
      </c>
      <c r="N21" s="11">
        <v>15640250687</v>
      </c>
      <c r="O21" s="10">
        <f t="shared" si="2"/>
        <v>0.89392803325953396</v>
      </c>
      <c r="P21" s="10">
        <f t="shared" si="3"/>
        <v>0.89393335912340033</v>
      </c>
    </row>
    <row r="22" spans="1:16" ht="11.25" x14ac:dyDescent="0.2">
      <c r="A22" s="12" t="s">
        <v>285</v>
      </c>
      <c r="B22" s="12" t="s">
        <v>336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24033590</v>
      </c>
      <c r="J22" s="11">
        <v>147206798</v>
      </c>
      <c r="K22" s="10">
        <f t="shared" si="1"/>
        <v>0.33008376834212322</v>
      </c>
      <c r="L22" s="30">
        <v>222977448</v>
      </c>
      <c r="M22" s="11">
        <v>24033590</v>
      </c>
      <c r="N22" s="11">
        <v>147206798</v>
      </c>
      <c r="O22" s="10">
        <f t="shared" si="2"/>
        <v>0.33008376834212322</v>
      </c>
      <c r="P22" s="10">
        <f t="shared" si="3"/>
        <v>0.66018693513794269</v>
      </c>
    </row>
    <row r="23" spans="1:16" ht="11.25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3608820151</v>
      </c>
      <c r="J23" s="14">
        <v>9338504856</v>
      </c>
      <c r="K23" s="13">
        <f t="shared" si="1"/>
        <v>0.24489559682744916</v>
      </c>
      <c r="L23" s="29">
        <v>11307339176</v>
      </c>
      <c r="M23" s="14">
        <v>3608820151</v>
      </c>
      <c r="N23" s="14">
        <v>9338504856</v>
      </c>
      <c r="O23" s="13">
        <f t="shared" si="2"/>
        <v>0.24489559682744916</v>
      </c>
      <c r="P23" s="13">
        <f t="shared" si="3"/>
        <v>0.82587996261942143</v>
      </c>
    </row>
    <row r="24" spans="1:16" ht="11.25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225856997</v>
      </c>
      <c r="J24" s="11">
        <v>542547638</v>
      </c>
      <c r="K24" s="10">
        <f t="shared" si="1"/>
        <v>2.9287144822660181E-2</v>
      </c>
      <c r="L24" s="30">
        <v>1111500828</v>
      </c>
      <c r="M24" s="11">
        <v>225856997</v>
      </c>
      <c r="N24" s="11">
        <v>542547638</v>
      </c>
      <c r="O24" s="10">
        <f t="shared" si="2"/>
        <v>2.9287144822660181E-2</v>
      </c>
      <c r="P24" s="10">
        <f t="shared" si="3"/>
        <v>0.48812166786797934</v>
      </c>
    </row>
    <row r="25" spans="1:16" ht="11.25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3382963154</v>
      </c>
      <c r="J25" s="11">
        <v>8795957218</v>
      </c>
      <c r="K25" s="10">
        <f t="shared" si="1"/>
        <v>0.4486020347128678</v>
      </c>
      <c r="L25" s="30">
        <v>10195838348</v>
      </c>
      <c r="M25" s="11">
        <v>3382963154</v>
      </c>
      <c r="N25" s="11">
        <v>8795957218</v>
      </c>
      <c r="O25" s="10">
        <f t="shared" si="2"/>
        <v>0.4486020347128678</v>
      </c>
      <c r="P25" s="10">
        <f t="shared" si="3"/>
        <v>0.86270073315995655</v>
      </c>
    </row>
    <row r="26" spans="1:16" ht="11.25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341312067</v>
      </c>
      <c r="J26" s="11">
        <v>2124467421</v>
      </c>
      <c r="K26" s="10">
        <f t="shared" si="1"/>
        <v>0.43814934202344574</v>
      </c>
      <c r="L26" s="30">
        <v>2424335214</v>
      </c>
      <c r="M26" s="11">
        <v>341312067</v>
      </c>
      <c r="N26" s="11">
        <v>2124467421</v>
      </c>
      <c r="O26" s="10">
        <f t="shared" si="2"/>
        <v>0.43814934202344574</v>
      </c>
      <c r="P26" s="10">
        <f t="shared" si="3"/>
        <v>0.87630926974606083</v>
      </c>
    </row>
    <row r="27" spans="1:16" ht="11.25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27397508</v>
      </c>
      <c r="J27" s="11">
        <v>150934585</v>
      </c>
      <c r="K27" s="10">
        <f t="shared" si="1"/>
        <v>0.3053254541408747</v>
      </c>
      <c r="L27" s="30">
        <v>247170000</v>
      </c>
      <c r="M27" s="11">
        <v>27397508</v>
      </c>
      <c r="N27" s="11">
        <v>150934585</v>
      </c>
      <c r="O27" s="10">
        <f t="shared" si="2"/>
        <v>0.3053254541408747</v>
      </c>
      <c r="P27" s="10">
        <f t="shared" si="3"/>
        <v>0.61065090828174939</v>
      </c>
    </row>
    <row r="28" spans="1:16" ht="11.25" x14ac:dyDescent="0.2">
      <c r="A28" s="23" t="s">
        <v>278</v>
      </c>
      <c r="B28" s="23" t="s">
        <v>277</v>
      </c>
      <c r="C28" s="24">
        <v>4653323000</v>
      </c>
      <c r="D28" s="24">
        <v>2500000000</v>
      </c>
      <c r="E28" s="24">
        <v>2500000000</v>
      </c>
      <c r="F28" s="24">
        <v>7153323000</v>
      </c>
      <c r="G28" s="24">
        <v>0</v>
      </c>
      <c r="H28" s="24">
        <v>7153323000</v>
      </c>
      <c r="I28" s="24">
        <v>1144747363</v>
      </c>
      <c r="J28" s="24">
        <v>4422234193</v>
      </c>
      <c r="K28" s="25">
        <f t="shared" si="1"/>
        <v>0.61820697779199962</v>
      </c>
      <c r="L28" s="31">
        <v>4422455121</v>
      </c>
      <c r="M28" s="24">
        <v>1144747363</v>
      </c>
      <c r="N28" s="24">
        <v>4422234193</v>
      </c>
      <c r="O28" s="25">
        <f t="shared" si="2"/>
        <v>0.61820697779199962</v>
      </c>
      <c r="P28" s="25">
        <f t="shared" si="3"/>
        <v>0.99995004403799348</v>
      </c>
    </row>
    <row r="29" spans="1:16" ht="11.25" x14ac:dyDescent="0.2">
      <c r="A29" s="15" t="s">
        <v>276</v>
      </c>
      <c r="B29" s="15" t="s">
        <v>226</v>
      </c>
      <c r="C29" s="14">
        <v>76370504000</v>
      </c>
      <c r="D29" s="14">
        <v>-3900000000</v>
      </c>
      <c r="E29" s="14">
        <v>-3935000000</v>
      </c>
      <c r="F29" s="14">
        <v>72435504000</v>
      </c>
      <c r="G29" s="14">
        <v>0</v>
      </c>
      <c r="H29" s="14">
        <v>72435504000</v>
      </c>
      <c r="I29" s="14">
        <v>7077913550</v>
      </c>
      <c r="J29" s="14">
        <v>35925863639</v>
      </c>
      <c r="K29" s="13">
        <f t="shared" si="1"/>
        <v>0.49597036888153634</v>
      </c>
      <c r="L29" s="29">
        <v>40437999475</v>
      </c>
      <c r="M29" s="14">
        <v>4790743018</v>
      </c>
      <c r="N29" s="14">
        <v>29165708019</v>
      </c>
      <c r="O29" s="13">
        <f t="shared" si="2"/>
        <v>0.40264381979036135</v>
      </c>
      <c r="P29" s="13">
        <f t="shared" si="3"/>
        <v>0.72124507635525159</v>
      </c>
    </row>
    <row r="30" spans="1:16" ht="11.25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1830481199</v>
      </c>
      <c r="J30" s="11">
        <v>10500761037</v>
      </c>
      <c r="K30" s="10">
        <f t="shared" si="1"/>
        <v>0.4857978068697657</v>
      </c>
      <c r="L30" s="30">
        <v>11839955735</v>
      </c>
      <c r="M30" s="11">
        <v>1792371611</v>
      </c>
      <c r="N30" s="11">
        <v>8844295271</v>
      </c>
      <c r="O30" s="10">
        <f t="shared" si="2"/>
        <v>0.40916455777075122</v>
      </c>
      <c r="P30" s="10">
        <f t="shared" si="3"/>
        <v>0.74698719057330998</v>
      </c>
    </row>
    <row r="31" spans="1:16" ht="11.25" x14ac:dyDescent="0.2">
      <c r="A31" s="12" t="s">
        <v>274</v>
      </c>
      <c r="B31" s="12" t="s">
        <v>222</v>
      </c>
      <c r="C31" s="11">
        <v>27518080000</v>
      </c>
      <c r="D31" s="11">
        <v>-400000000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2488013451</v>
      </c>
      <c r="J31" s="11">
        <v>12349358327</v>
      </c>
      <c r="K31" s="10">
        <f t="shared" si="1"/>
        <v>0.45556005172627495</v>
      </c>
      <c r="L31" s="30">
        <v>13769079237</v>
      </c>
      <c r="M31" s="11">
        <v>1951879107</v>
      </c>
      <c r="N31" s="11">
        <v>9983424542</v>
      </c>
      <c r="O31" s="10">
        <f t="shared" si="2"/>
        <v>0.3682822443345305</v>
      </c>
      <c r="P31" s="10">
        <f t="shared" si="3"/>
        <v>0.72506115842319629</v>
      </c>
    </row>
    <row r="32" spans="1:16" ht="11.25" x14ac:dyDescent="0.2">
      <c r="A32" s="12" t="s">
        <v>273</v>
      </c>
      <c r="B32" s="12" t="s">
        <v>463</v>
      </c>
      <c r="C32" s="11">
        <v>9421822000</v>
      </c>
      <c r="D32" s="11">
        <v>-3500000000</v>
      </c>
      <c r="E32" s="11">
        <v>-3500000000</v>
      </c>
      <c r="F32" s="11">
        <v>5921822000</v>
      </c>
      <c r="G32" s="11">
        <v>0</v>
      </c>
      <c r="H32" s="11">
        <v>5921822000</v>
      </c>
      <c r="I32" s="11">
        <v>0</v>
      </c>
      <c r="J32" s="11">
        <v>5350159232</v>
      </c>
      <c r="K32" s="10">
        <f t="shared" si="1"/>
        <v>0.90346505382971665</v>
      </c>
      <c r="L32" s="30">
        <v>5921637095</v>
      </c>
      <c r="M32" s="11">
        <v>0</v>
      </c>
      <c r="N32" s="11">
        <v>5349158563</v>
      </c>
      <c r="O32" s="10">
        <f t="shared" si="2"/>
        <v>0.90329607391103617</v>
      </c>
      <c r="P32" s="10">
        <f t="shared" si="3"/>
        <v>0.90332427961798289</v>
      </c>
    </row>
    <row r="33" spans="1:16" ht="11.25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1353032600</v>
      </c>
      <c r="J33" s="11">
        <v>4359131382</v>
      </c>
      <c r="K33" s="10">
        <f t="shared" si="1"/>
        <v>0.46817900524787176</v>
      </c>
      <c r="L33" s="30">
        <v>4655355654</v>
      </c>
      <c r="M33" s="11">
        <v>619699300</v>
      </c>
      <c r="N33" s="11">
        <v>3010491182</v>
      </c>
      <c r="O33" s="10">
        <f t="shared" si="2"/>
        <v>0.32333248149304111</v>
      </c>
      <c r="P33" s="10">
        <f t="shared" si="3"/>
        <v>0.64667265097421922</v>
      </c>
    </row>
    <row r="34" spans="1:16" ht="11.25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211204700</v>
      </c>
      <c r="J34" s="11">
        <v>1228816161</v>
      </c>
      <c r="K34" s="10">
        <f t="shared" si="1"/>
        <v>0.42608182931222738</v>
      </c>
      <c r="L34" s="30">
        <v>1441935882</v>
      </c>
      <c r="M34" s="11">
        <v>206270900</v>
      </c>
      <c r="N34" s="11">
        <v>1015489161</v>
      </c>
      <c r="O34" s="10">
        <f t="shared" si="2"/>
        <v>0.35211245839532784</v>
      </c>
      <c r="P34" s="10">
        <f t="shared" si="3"/>
        <v>0.70425403353683935</v>
      </c>
    </row>
    <row r="35" spans="1:16" ht="11.25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717083000</v>
      </c>
      <c r="J35" s="11">
        <v>1282763700</v>
      </c>
      <c r="K35" s="10">
        <f t="shared" si="1"/>
        <v>0.37842070670031286</v>
      </c>
      <c r="L35" s="30">
        <v>1697337102</v>
      </c>
      <c r="M35" s="11">
        <v>132292200</v>
      </c>
      <c r="N35" s="11">
        <v>577681800</v>
      </c>
      <c r="O35" s="10">
        <f t="shared" si="2"/>
        <v>0.17041856968973226</v>
      </c>
      <c r="P35" s="10">
        <f t="shared" si="3"/>
        <v>0.34034594502135618</v>
      </c>
    </row>
    <row r="36" spans="1:16" ht="11.25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478098600</v>
      </c>
      <c r="J36" s="11">
        <v>854873800</v>
      </c>
      <c r="K36" s="10">
        <f t="shared" si="1"/>
        <v>0.38760821760046427</v>
      </c>
      <c r="L36" s="30">
        <v>1112698770</v>
      </c>
      <c r="M36" s="11">
        <v>88229900</v>
      </c>
      <c r="N36" s="11">
        <v>385167500</v>
      </c>
      <c r="O36" s="10">
        <f t="shared" si="2"/>
        <v>0.17463874568693863</v>
      </c>
      <c r="P36" s="10">
        <f t="shared" si="3"/>
        <v>0.34615612992903733</v>
      </c>
    </row>
    <row r="37" spans="1:16" ht="11.25" x14ac:dyDescent="0.2">
      <c r="A37" s="15" t="s">
        <v>268</v>
      </c>
      <c r="B37" s="15" t="s">
        <v>211</v>
      </c>
      <c r="C37" s="14">
        <v>23006507000</v>
      </c>
      <c r="D37" s="14">
        <v>-1023897869</v>
      </c>
      <c r="E37" s="14">
        <v>-1559716832</v>
      </c>
      <c r="F37" s="14">
        <v>21446790168</v>
      </c>
      <c r="G37" s="14">
        <v>0</v>
      </c>
      <c r="H37" s="14">
        <v>21446790168</v>
      </c>
      <c r="I37" s="14">
        <v>1862894180</v>
      </c>
      <c r="J37" s="14">
        <v>7622037565</v>
      </c>
      <c r="K37" s="13">
        <f t="shared" si="1"/>
        <v>0.35539292851256471</v>
      </c>
      <c r="L37" s="29">
        <v>11919035743</v>
      </c>
      <c r="M37" s="14">
        <v>1862894180</v>
      </c>
      <c r="N37" s="14">
        <v>7622037565</v>
      </c>
      <c r="O37" s="13">
        <f t="shared" si="2"/>
        <v>0.35539292851256471</v>
      </c>
      <c r="P37" s="13">
        <f t="shared" si="3"/>
        <v>0.63948441210744678</v>
      </c>
    </row>
    <row r="38" spans="1:16" ht="11.25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1460808101</v>
      </c>
      <c r="J38" s="14">
        <v>4213117323</v>
      </c>
      <c r="K38" s="13">
        <f t="shared" si="1"/>
        <v>0.40732617437591101</v>
      </c>
      <c r="L38" s="29">
        <v>5378268466</v>
      </c>
      <c r="M38" s="14">
        <v>1460808101</v>
      </c>
      <c r="N38" s="14">
        <v>4213117323</v>
      </c>
      <c r="O38" s="13">
        <f t="shared" si="2"/>
        <v>0.40732617437591101</v>
      </c>
      <c r="P38" s="13">
        <f t="shared" si="3"/>
        <v>0.78335943057402591</v>
      </c>
    </row>
    <row r="39" spans="1:16" ht="11.25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1455800041</v>
      </c>
      <c r="J39" s="11">
        <v>4183262135</v>
      </c>
      <c r="K39" s="10">
        <f t="shared" si="1"/>
        <v>0.41145880151912517</v>
      </c>
      <c r="L39" s="30">
        <v>5286732994</v>
      </c>
      <c r="M39" s="11">
        <v>1455800041</v>
      </c>
      <c r="N39" s="11">
        <v>4183262135</v>
      </c>
      <c r="O39" s="10">
        <f t="shared" si="2"/>
        <v>0.41145880151912517</v>
      </c>
      <c r="P39" s="10">
        <f t="shared" si="3"/>
        <v>0.79127547007720134</v>
      </c>
    </row>
    <row r="40" spans="1:16" ht="11.25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1"/>
        <v>0</v>
      </c>
      <c r="L40" s="30">
        <v>40000002</v>
      </c>
      <c r="M40" s="11">
        <v>0</v>
      </c>
      <c r="N40" s="11">
        <v>0</v>
      </c>
      <c r="O40" s="10">
        <f t="shared" si="2"/>
        <v>0</v>
      </c>
      <c r="P40" s="10">
        <f t="shared" si="3"/>
        <v>0</v>
      </c>
    </row>
    <row r="41" spans="1:16" ht="11.25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5008060</v>
      </c>
      <c r="J41" s="11">
        <v>29855188</v>
      </c>
      <c r="K41" s="10">
        <f t="shared" si="1"/>
        <v>0.28953854509130761</v>
      </c>
      <c r="L41" s="30">
        <v>51535470</v>
      </c>
      <c r="M41" s="11">
        <v>5008060</v>
      </c>
      <c r="N41" s="11">
        <v>29855188</v>
      </c>
      <c r="O41" s="10">
        <f t="shared" si="2"/>
        <v>0.28953854509130761</v>
      </c>
      <c r="P41" s="10">
        <f t="shared" si="3"/>
        <v>0.57931339328039499</v>
      </c>
    </row>
    <row r="42" spans="1:16" ht="11.25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76723938</v>
      </c>
      <c r="J42" s="11">
        <v>479872968</v>
      </c>
      <c r="K42" s="10">
        <f t="shared" si="1"/>
        <v>0.43728132924974555</v>
      </c>
      <c r="L42" s="30">
        <v>548700498</v>
      </c>
      <c r="M42" s="11">
        <v>76723938</v>
      </c>
      <c r="N42" s="11">
        <v>479872968</v>
      </c>
      <c r="O42" s="10">
        <f t="shared" si="2"/>
        <v>0.43728132924974555</v>
      </c>
      <c r="P42" s="10">
        <f t="shared" si="3"/>
        <v>0.87456266168725072</v>
      </c>
    </row>
    <row r="43" spans="1:16" ht="11.25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10726178</v>
      </c>
      <c r="J43" s="11">
        <v>65616405</v>
      </c>
      <c r="K43" s="10">
        <f t="shared" si="1"/>
        <v>0.36157867329395166</v>
      </c>
      <c r="L43" s="30">
        <v>90701670</v>
      </c>
      <c r="M43" s="11">
        <v>10726178</v>
      </c>
      <c r="N43" s="11">
        <v>65616405</v>
      </c>
      <c r="O43" s="10">
        <f t="shared" si="2"/>
        <v>0.36157867329395166</v>
      </c>
      <c r="P43" s="10">
        <f t="shared" si="3"/>
        <v>0.72343105700258881</v>
      </c>
    </row>
    <row r="44" spans="1:16" ht="11.25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73431660</v>
      </c>
      <c r="J44" s="11">
        <v>493839921</v>
      </c>
      <c r="K44" s="10">
        <f t="shared" si="1"/>
        <v>0.23989114981055085</v>
      </c>
      <c r="L44" s="30">
        <v>1029291282</v>
      </c>
      <c r="M44" s="11">
        <v>73431660</v>
      </c>
      <c r="N44" s="11">
        <v>493839921</v>
      </c>
      <c r="O44" s="10">
        <f t="shared" si="2"/>
        <v>0.23989114981055085</v>
      </c>
      <c r="P44" s="10">
        <f t="shared" si="3"/>
        <v>0.47978636333189112</v>
      </c>
    </row>
    <row r="45" spans="1:16" ht="11.25" x14ac:dyDescent="0.2">
      <c r="A45" s="12" t="s">
        <v>257</v>
      </c>
      <c r="B45" s="12" t="s">
        <v>256</v>
      </c>
      <c r="C45" s="11">
        <v>76274000</v>
      </c>
      <c r="D45" s="11">
        <v>3000000</v>
      </c>
      <c r="E45" s="11">
        <v>3000000</v>
      </c>
      <c r="F45" s="11">
        <v>79274000</v>
      </c>
      <c r="G45" s="11">
        <v>0</v>
      </c>
      <c r="H45" s="11">
        <v>79274000</v>
      </c>
      <c r="I45" s="11">
        <v>6390206</v>
      </c>
      <c r="J45" s="11">
        <v>38341236</v>
      </c>
      <c r="K45" s="10">
        <f t="shared" si="1"/>
        <v>0.48365461563690493</v>
      </c>
      <c r="L45" s="30">
        <v>39136630</v>
      </c>
      <c r="M45" s="11">
        <v>6390206</v>
      </c>
      <c r="N45" s="11">
        <v>38341236</v>
      </c>
      <c r="O45" s="10">
        <f t="shared" si="2"/>
        <v>0.48365461563690493</v>
      </c>
      <c r="P45" s="10">
        <f t="shared" si="3"/>
        <v>0.9796764821089603</v>
      </c>
    </row>
    <row r="46" spans="1:16" ht="11.25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42449697</v>
      </c>
      <c r="J46" s="11">
        <v>236054533</v>
      </c>
      <c r="K46" s="10">
        <f t="shared" si="1"/>
        <v>0.3861333798985489</v>
      </c>
      <c r="L46" s="30">
        <v>305664252</v>
      </c>
      <c r="M46" s="11">
        <v>42449697</v>
      </c>
      <c r="N46" s="11">
        <v>236054533</v>
      </c>
      <c r="O46" s="10">
        <f t="shared" si="2"/>
        <v>0.3861333798985489</v>
      </c>
      <c r="P46" s="10">
        <f t="shared" si="3"/>
        <v>0.77226738637398784</v>
      </c>
    </row>
    <row r="47" spans="1:16" ht="11.25" x14ac:dyDescent="0.2">
      <c r="A47" s="12" t="s">
        <v>253</v>
      </c>
      <c r="B47" s="12" t="s">
        <v>201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0</v>
      </c>
      <c r="J47" s="11">
        <v>1668659420</v>
      </c>
      <c r="K47" s="10">
        <f t="shared" si="1"/>
        <v>0.86685587618626092</v>
      </c>
      <c r="L47" s="30">
        <v>1924867560</v>
      </c>
      <c r="M47" s="11">
        <v>0</v>
      </c>
      <c r="N47" s="11">
        <v>1668659420</v>
      </c>
      <c r="O47" s="10">
        <f t="shared" si="2"/>
        <v>0.86685587618626092</v>
      </c>
      <c r="P47" s="10">
        <f t="shared" si="3"/>
        <v>0.86689570476214994</v>
      </c>
    </row>
    <row r="48" spans="1:16" ht="11.25" x14ac:dyDescent="0.2">
      <c r="A48" s="12" t="s">
        <v>252</v>
      </c>
      <c r="B48" s="12" t="s">
        <v>199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1"/>
        <v>0</v>
      </c>
      <c r="L48" s="30">
        <v>1961152139</v>
      </c>
      <c r="M48" s="11">
        <v>0</v>
      </c>
      <c r="N48" s="11">
        <v>0</v>
      </c>
      <c r="O48" s="10">
        <f t="shared" si="2"/>
        <v>0</v>
      </c>
      <c r="P48" s="10">
        <f t="shared" si="3"/>
        <v>0</v>
      </c>
    </row>
    <row r="49" spans="1:16" ht="11.25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31983105</v>
      </c>
      <c r="K49" s="10">
        <f t="shared" si="1"/>
        <v>0.40451660026560426</v>
      </c>
      <c r="L49" s="30">
        <v>39532200</v>
      </c>
      <c r="M49" s="11">
        <v>0</v>
      </c>
      <c r="N49" s="11">
        <v>31983105</v>
      </c>
      <c r="O49" s="10">
        <f t="shared" si="2"/>
        <v>0.40451660026560426</v>
      </c>
      <c r="P49" s="10">
        <f t="shared" si="3"/>
        <v>0.80903934008226208</v>
      </c>
    </row>
    <row r="50" spans="1:16" ht="11.25" x14ac:dyDescent="0.2">
      <c r="A50" s="12" t="s">
        <v>249</v>
      </c>
      <c r="B50" s="12" t="s">
        <v>197</v>
      </c>
      <c r="C50" s="11">
        <v>2393578000</v>
      </c>
      <c r="D50" s="11">
        <v>-1026897869</v>
      </c>
      <c r="E50" s="11">
        <v>-1556049169</v>
      </c>
      <c r="F50" s="11">
        <v>837528831</v>
      </c>
      <c r="G50" s="11">
        <v>0</v>
      </c>
      <c r="H50" s="11">
        <v>837528831</v>
      </c>
      <c r="I50" s="11">
        <v>192364400</v>
      </c>
      <c r="J50" s="11">
        <v>394552654</v>
      </c>
      <c r="K50" s="10">
        <f t="shared" si="1"/>
        <v>0.47109142920955754</v>
      </c>
      <c r="L50" s="30">
        <v>601721046</v>
      </c>
      <c r="M50" s="11">
        <v>192364400</v>
      </c>
      <c r="N50" s="11">
        <v>394552654</v>
      </c>
      <c r="O50" s="10">
        <f t="shared" si="2"/>
        <v>0.47109142920955754</v>
      </c>
      <c r="P50" s="10">
        <f t="shared" si="3"/>
        <v>0.65570692037918177</v>
      </c>
    </row>
    <row r="51" spans="1:16" ht="11.25" x14ac:dyDescent="0.2">
      <c r="A51" s="15" t="s">
        <v>248</v>
      </c>
      <c r="B51" s="15" t="s">
        <v>247</v>
      </c>
      <c r="C51" s="14">
        <v>5540860000</v>
      </c>
      <c r="D51" s="14">
        <v>10000000</v>
      </c>
      <c r="E51" s="14">
        <v>81667663</v>
      </c>
      <c r="F51" s="14">
        <v>5622527663</v>
      </c>
      <c r="G51" s="14">
        <v>0</v>
      </c>
      <c r="H51" s="14">
        <v>5622527663</v>
      </c>
      <c r="I51" s="14">
        <v>355097751</v>
      </c>
      <c r="J51" s="14">
        <v>1703343126</v>
      </c>
      <c r="K51" s="13">
        <f t="shared" si="1"/>
        <v>0.30294971018268868</v>
      </c>
      <c r="L51" s="29">
        <v>3252692186</v>
      </c>
      <c r="M51" s="14">
        <v>354187183</v>
      </c>
      <c r="N51" s="14">
        <v>1667064294</v>
      </c>
      <c r="O51" s="13">
        <f t="shared" si="2"/>
        <v>0.29649730404536739</v>
      </c>
      <c r="P51" s="13">
        <f t="shared" si="3"/>
        <v>0.51251830750393668</v>
      </c>
    </row>
    <row r="52" spans="1:16" ht="11.25" x14ac:dyDescent="0.2">
      <c r="A52" s="15" t="s">
        <v>246</v>
      </c>
      <c r="B52" s="15" t="s">
        <v>245</v>
      </c>
      <c r="C52" s="14">
        <v>4109355000</v>
      </c>
      <c r="D52" s="14">
        <v>10000000</v>
      </c>
      <c r="E52" s="14">
        <v>10000000</v>
      </c>
      <c r="F52" s="14">
        <v>4119355000</v>
      </c>
      <c r="G52" s="14">
        <v>0</v>
      </c>
      <c r="H52" s="14">
        <v>4119355000</v>
      </c>
      <c r="I52" s="14">
        <v>307398205</v>
      </c>
      <c r="J52" s="14">
        <v>1344902369</v>
      </c>
      <c r="K52" s="13">
        <f t="shared" si="1"/>
        <v>0.32648372597166303</v>
      </c>
      <c r="L52" s="29">
        <v>2172980280</v>
      </c>
      <c r="M52" s="14">
        <v>307398205</v>
      </c>
      <c r="N52" s="14">
        <v>1344902369</v>
      </c>
      <c r="O52" s="13">
        <f t="shared" si="2"/>
        <v>0.32648372597166303</v>
      </c>
      <c r="P52" s="13">
        <f t="shared" si="3"/>
        <v>0.61892065076632907</v>
      </c>
    </row>
    <row r="53" spans="1:16" ht="11.25" x14ac:dyDescent="0.2">
      <c r="A53" s="15" t="s">
        <v>244</v>
      </c>
      <c r="B53" s="15" t="s">
        <v>243</v>
      </c>
      <c r="C53" s="14">
        <v>4109355000</v>
      </c>
      <c r="D53" s="14">
        <v>10000000</v>
      </c>
      <c r="E53" s="14">
        <v>10000000</v>
      </c>
      <c r="F53" s="14">
        <v>4119355000</v>
      </c>
      <c r="G53" s="14">
        <v>0</v>
      </c>
      <c r="H53" s="14">
        <v>4119355000</v>
      </c>
      <c r="I53" s="14">
        <v>307398205</v>
      </c>
      <c r="J53" s="14">
        <v>1344902369</v>
      </c>
      <c r="K53" s="13">
        <f t="shared" si="1"/>
        <v>0.32648372597166303</v>
      </c>
      <c r="L53" s="29">
        <v>2172980280</v>
      </c>
      <c r="M53" s="14">
        <v>307398205</v>
      </c>
      <c r="N53" s="14">
        <v>1344902369</v>
      </c>
      <c r="O53" s="13">
        <f t="shared" si="2"/>
        <v>0.32648372597166303</v>
      </c>
      <c r="P53" s="13">
        <f t="shared" si="3"/>
        <v>0.61892065076632907</v>
      </c>
    </row>
    <row r="54" spans="1:16" ht="11.25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101692411</v>
      </c>
      <c r="J54" s="11">
        <v>818441767</v>
      </c>
      <c r="K54" s="10">
        <f t="shared" si="1"/>
        <v>0.33778326886035742</v>
      </c>
      <c r="L54" s="30">
        <v>1211488578</v>
      </c>
      <c r="M54" s="11">
        <v>101692411</v>
      </c>
      <c r="N54" s="11">
        <v>818441767</v>
      </c>
      <c r="O54" s="10">
        <f t="shared" si="2"/>
        <v>0.33778326886035742</v>
      </c>
      <c r="P54" s="10">
        <f t="shared" si="3"/>
        <v>0.67556705185874233</v>
      </c>
    </row>
    <row r="55" spans="1:16" ht="11.25" x14ac:dyDescent="0.2">
      <c r="A55" s="12" t="s">
        <v>240</v>
      </c>
      <c r="B55" s="12" t="s">
        <v>239</v>
      </c>
      <c r="C55" s="11">
        <v>408312000</v>
      </c>
      <c r="D55" s="11">
        <v>10000000</v>
      </c>
      <c r="E55" s="11">
        <v>10000000</v>
      </c>
      <c r="F55" s="11">
        <v>418312000</v>
      </c>
      <c r="G55" s="11">
        <v>0</v>
      </c>
      <c r="H55" s="11">
        <v>418312000</v>
      </c>
      <c r="I55" s="11">
        <v>18787072</v>
      </c>
      <c r="J55" s="11">
        <v>142190959</v>
      </c>
      <c r="K55" s="10">
        <f t="shared" si="1"/>
        <v>0.33991604113675916</v>
      </c>
      <c r="L55" s="30">
        <v>248984641</v>
      </c>
      <c r="M55" s="11">
        <v>18787072</v>
      </c>
      <c r="N55" s="11">
        <v>142190959</v>
      </c>
      <c r="O55" s="10">
        <f t="shared" si="2"/>
        <v>0.33991604113675916</v>
      </c>
      <c r="P55" s="10">
        <f t="shared" si="3"/>
        <v>0.57108325408714666</v>
      </c>
    </row>
    <row r="56" spans="1:16" ht="11.25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10826530</v>
      </c>
      <c r="J56" s="11">
        <v>84581868</v>
      </c>
      <c r="K56" s="10">
        <f t="shared" si="1"/>
        <v>0.34858708714896847</v>
      </c>
      <c r="L56" s="30">
        <v>126173072</v>
      </c>
      <c r="M56" s="11">
        <v>10826530</v>
      </c>
      <c r="N56" s="11">
        <v>84581868</v>
      </c>
      <c r="O56" s="10">
        <f t="shared" si="2"/>
        <v>0.34858708714896847</v>
      </c>
      <c r="P56" s="10">
        <f t="shared" si="3"/>
        <v>0.67036386337648968</v>
      </c>
    </row>
    <row r="57" spans="1:16" ht="11.25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5360755</v>
      </c>
      <c r="J57" s="11">
        <v>26821785</v>
      </c>
      <c r="K57" s="10">
        <f t="shared" si="1"/>
        <v>0.42473135391923988</v>
      </c>
      <c r="L57" s="30">
        <v>32837376</v>
      </c>
      <c r="M57" s="11">
        <v>5360755</v>
      </c>
      <c r="N57" s="11">
        <v>26821785</v>
      </c>
      <c r="O57" s="10">
        <f t="shared" si="2"/>
        <v>0.42473135391923988</v>
      </c>
      <c r="P57" s="10">
        <f t="shared" si="3"/>
        <v>0.81680658649460902</v>
      </c>
    </row>
    <row r="58" spans="1:16" ht="11.25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170731437</v>
      </c>
      <c r="J58" s="11">
        <v>171345396</v>
      </c>
      <c r="K58" s="10">
        <f t="shared" si="1"/>
        <v>0.56257763681494033</v>
      </c>
      <c r="L58" s="30">
        <v>304569323</v>
      </c>
      <c r="M58" s="11">
        <v>170731437</v>
      </c>
      <c r="N58" s="11">
        <v>171345396</v>
      </c>
      <c r="O58" s="10">
        <f t="shared" si="2"/>
        <v>0.56257763681494033</v>
      </c>
      <c r="P58" s="10">
        <f t="shared" si="3"/>
        <v>0.56258258156879448</v>
      </c>
    </row>
    <row r="59" spans="1:16" ht="11.25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0</v>
      </c>
      <c r="J59" s="14">
        <v>101520594</v>
      </c>
      <c r="K59" s="13">
        <f t="shared" si="1"/>
        <v>0.15204522090759323</v>
      </c>
      <c r="L59" s="29">
        <v>248927290</v>
      </c>
      <c r="M59" s="14">
        <v>0</v>
      </c>
      <c r="N59" s="14">
        <v>101520594</v>
      </c>
      <c r="O59" s="13">
        <f t="shared" si="2"/>
        <v>0.15204522090759323</v>
      </c>
      <c r="P59" s="13">
        <f t="shared" si="3"/>
        <v>0.407832319228639</v>
      </c>
    </row>
    <row r="60" spans="1:16" ht="11.25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1"/>
        <v>1.0476487413832686E-3</v>
      </c>
      <c r="L60" s="30">
        <v>69340166</v>
      </c>
      <c r="M60" s="11">
        <v>0</v>
      </c>
      <c r="N60" s="11">
        <v>337697</v>
      </c>
      <c r="O60" s="10">
        <f t="shared" si="2"/>
        <v>1.0476487413832686E-3</v>
      </c>
      <c r="P60" s="10">
        <f t="shared" si="3"/>
        <v>4.870149863788904E-3</v>
      </c>
    </row>
    <row r="61" spans="1:16" ht="11.25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0</v>
      </c>
      <c r="J61" s="11">
        <v>101182897</v>
      </c>
      <c r="K61" s="10">
        <f t="shared" si="1"/>
        <v>0.29297634655810423</v>
      </c>
      <c r="L61" s="30">
        <v>179587124</v>
      </c>
      <c r="M61" s="11">
        <v>0</v>
      </c>
      <c r="N61" s="11">
        <v>101182897</v>
      </c>
      <c r="O61" s="10">
        <f t="shared" si="2"/>
        <v>0.29297634655810423</v>
      </c>
      <c r="P61" s="10">
        <f t="shared" si="3"/>
        <v>0.56341955228371499</v>
      </c>
    </row>
    <row r="62" spans="1:16" ht="11.25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36278832</v>
      </c>
      <c r="J62" s="14">
        <v>262375280</v>
      </c>
      <c r="K62" s="13">
        <f t="shared" si="1"/>
        <v>0.2295468646928209</v>
      </c>
      <c r="L62" s="29">
        <v>810921796</v>
      </c>
      <c r="M62" s="14">
        <v>35368264</v>
      </c>
      <c r="N62" s="14">
        <v>226096448</v>
      </c>
      <c r="O62" s="13">
        <f t="shared" si="2"/>
        <v>0.19780724295590429</v>
      </c>
      <c r="P62" s="13">
        <f t="shared" si="3"/>
        <v>0.27881412130646444</v>
      </c>
    </row>
    <row r="63" spans="1:16" ht="11.25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19115273</v>
      </c>
      <c r="J63" s="11">
        <v>133499088</v>
      </c>
      <c r="K63" s="10">
        <f t="shared" si="1"/>
        <v>0.36293692194763888</v>
      </c>
      <c r="L63" s="30">
        <v>191270663</v>
      </c>
      <c r="M63" s="11">
        <v>18919037</v>
      </c>
      <c r="N63" s="11">
        <v>114383815</v>
      </c>
      <c r="O63" s="10">
        <f t="shared" si="2"/>
        <v>0.31096923850691893</v>
      </c>
      <c r="P63" s="10">
        <f t="shared" si="3"/>
        <v>0.5980206959391362</v>
      </c>
    </row>
    <row r="64" spans="1:16" ht="11.25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1989759</v>
      </c>
      <c r="J64" s="11">
        <v>16039104</v>
      </c>
      <c r="K64" s="10">
        <f t="shared" si="1"/>
        <v>0.11796407925510789</v>
      </c>
      <c r="L64" s="30">
        <v>72982366</v>
      </c>
      <c r="M64" s="11">
        <v>2830027</v>
      </c>
      <c r="N64" s="11">
        <v>14049345</v>
      </c>
      <c r="O64" s="10">
        <f t="shared" si="2"/>
        <v>0.1033298398128944</v>
      </c>
      <c r="P64" s="10">
        <f t="shared" si="3"/>
        <v>0.19250328223121732</v>
      </c>
    </row>
    <row r="65" spans="1:16" ht="11.25" x14ac:dyDescent="0.2">
      <c r="A65" s="12" t="s">
        <v>221</v>
      </c>
      <c r="B65" s="12" t="s">
        <v>463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1"/>
        <v>0</v>
      </c>
      <c r="L65" s="30">
        <v>295729236</v>
      </c>
      <c r="M65" s="11">
        <v>0</v>
      </c>
      <c r="N65" s="11">
        <v>0</v>
      </c>
      <c r="O65" s="10">
        <f t="shared" si="2"/>
        <v>0</v>
      </c>
      <c r="P65" s="10">
        <f t="shared" si="3"/>
        <v>0</v>
      </c>
    </row>
    <row r="66" spans="1:16" ht="11.25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11942900</v>
      </c>
      <c r="J66" s="11">
        <v>71952349</v>
      </c>
      <c r="K66" s="10">
        <f t="shared" si="1"/>
        <v>0.43246052085900266</v>
      </c>
      <c r="L66" s="30">
        <v>124782300</v>
      </c>
      <c r="M66" s="11">
        <v>8582800</v>
      </c>
      <c r="N66" s="11">
        <v>60009449</v>
      </c>
      <c r="O66" s="10">
        <f t="shared" si="2"/>
        <v>0.36067922634467092</v>
      </c>
      <c r="P66" s="10">
        <f t="shared" si="3"/>
        <v>0.48091315034263676</v>
      </c>
    </row>
    <row r="67" spans="1:16" ht="11.25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658700</v>
      </c>
      <c r="J67" s="11">
        <v>5149039</v>
      </c>
      <c r="K67" s="10">
        <f t="shared" si="1"/>
        <v>9.964274794388002E-2</v>
      </c>
      <c r="L67" s="30">
        <v>25836942</v>
      </c>
      <c r="M67" s="11">
        <v>709300</v>
      </c>
      <c r="N67" s="11">
        <v>4490339</v>
      </c>
      <c r="O67" s="10">
        <f t="shared" si="2"/>
        <v>8.6895771649733916E-2</v>
      </c>
      <c r="P67" s="10">
        <f t="shared" si="3"/>
        <v>0.17379529667249322</v>
      </c>
    </row>
    <row r="68" spans="1:16" ht="11.25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1543300</v>
      </c>
      <c r="J68" s="11">
        <v>21441100</v>
      </c>
      <c r="K68" s="10">
        <f t="shared" si="1"/>
        <v>0.32653244597414066</v>
      </c>
      <c r="L68" s="30">
        <v>50495477</v>
      </c>
      <c r="M68" s="11">
        <v>2596300</v>
      </c>
      <c r="N68" s="11">
        <v>19897800</v>
      </c>
      <c r="O68" s="10">
        <f t="shared" si="2"/>
        <v>0.3030291031478915</v>
      </c>
      <c r="P68" s="10">
        <f t="shared" si="3"/>
        <v>0.39405113452042445</v>
      </c>
    </row>
    <row r="69" spans="1:16" ht="11.25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1028900</v>
      </c>
      <c r="J69" s="11">
        <v>14294600</v>
      </c>
      <c r="K69" s="10">
        <f t="shared" si="1"/>
        <v>0.23916011376944957</v>
      </c>
      <c r="L69" s="30">
        <v>49824812</v>
      </c>
      <c r="M69" s="11">
        <v>1730800</v>
      </c>
      <c r="N69" s="11">
        <v>13265700</v>
      </c>
      <c r="O69" s="10">
        <f t="shared" si="2"/>
        <v>0.22194579220344654</v>
      </c>
      <c r="P69" s="10">
        <f t="shared" si="3"/>
        <v>0.26624686511611928</v>
      </c>
    </row>
    <row r="70" spans="1:16" ht="11.25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11420714</v>
      </c>
      <c r="J70" s="14">
        <v>96065477</v>
      </c>
      <c r="K70" s="13">
        <f t="shared" si="1"/>
        <v>0.26673099072449635</v>
      </c>
      <c r="L70" s="29">
        <v>268790110</v>
      </c>
      <c r="M70" s="14">
        <v>11420714</v>
      </c>
      <c r="N70" s="14">
        <v>96065477</v>
      </c>
      <c r="O70" s="13">
        <f t="shared" si="2"/>
        <v>0.26673099072449635</v>
      </c>
      <c r="P70" s="13">
        <f t="shared" si="3"/>
        <v>0.35739959703130447</v>
      </c>
    </row>
    <row r="71" spans="1:16" ht="11.25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1944386</v>
      </c>
      <c r="J71" s="14">
        <v>58642021</v>
      </c>
      <c r="K71" s="13">
        <f t="shared" si="1"/>
        <v>0.2982525672041621</v>
      </c>
      <c r="L71" s="29">
        <v>151028092</v>
      </c>
      <c r="M71" s="14">
        <v>1944386</v>
      </c>
      <c r="N71" s="14">
        <v>58642021</v>
      </c>
      <c r="O71" s="13">
        <f t="shared" si="2"/>
        <v>0.2982525672041621</v>
      </c>
      <c r="P71" s="13">
        <f t="shared" si="3"/>
        <v>0.38828551843189546</v>
      </c>
    </row>
    <row r="72" spans="1:16" ht="11.25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1944386</v>
      </c>
      <c r="J72" s="11">
        <v>58642021</v>
      </c>
      <c r="K72" s="10">
        <f t="shared" si="1"/>
        <v>0.30872183352548815</v>
      </c>
      <c r="L72" s="30">
        <v>144360429</v>
      </c>
      <c r="M72" s="11">
        <v>1944386</v>
      </c>
      <c r="N72" s="11">
        <v>58642021</v>
      </c>
      <c r="O72" s="10">
        <f t="shared" si="2"/>
        <v>0.30872183352548815</v>
      </c>
      <c r="P72" s="10">
        <f t="shared" si="3"/>
        <v>0.40621949800384705</v>
      </c>
    </row>
    <row r="73" spans="1:16" ht="11.25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1"/>
        <v>0</v>
      </c>
      <c r="L73" s="30">
        <v>6667663</v>
      </c>
      <c r="M73" s="11">
        <v>0</v>
      </c>
      <c r="N73" s="11">
        <v>0</v>
      </c>
      <c r="O73" s="10">
        <f t="shared" si="2"/>
        <v>0</v>
      </c>
      <c r="P73" s="10">
        <f t="shared" si="3"/>
        <v>0</v>
      </c>
    </row>
    <row r="74" spans="1:16" ht="11.25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791416</v>
      </c>
      <c r="K74" s="10">
        <f t="shared" si="1"/>
        <v>0.32676135425268371</v>
      </c>
      <c r="L74" s="30">
        <v>1210800</v>
      </c>
      <c r="M74" s="11">
        <v>100068</v>
      </c>
      <c r="N74" s="11">
        <v>791416</v>
      </c>
      <c r="O74" s="10">
        <f t="shared" si="2"/>
        <v>0.32676135425268371</v>
      </c>
      <c r="P74" s="10">
        <f t="shared" si="3"/>
        <v>0.6536306574165841</v>
      </c>
    </row>
    <row r="75" spans="1:16" ht="11.25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4">IF(J75=0,0,J75/H75)</f>
        <v>0.64911714972969115</v>
      </c>
      <c r="L75" s="30">
        <v>41988240</v>
      </c>
      <c r="M75" s="11">
        <v>0</v>
      </c>
      <c r="N75" s="11">
        <v>27255780</v>
      </c>
      <c r="O75" s="10">
        <f t="shared" ref="O75:O138" si="5">IF(N75=0,0,N75/H75)</f>
        <v>0.64911714972969115</v>
      </c>
      <c r="P75" s="10">
        <f t="shared" ref="P75:P138" si="6">IF(N75=0,0,N75/L75)</f>
        <v>0.64912889894884851</v>
      </c>
    </row>
    <row r="76" spans="1:16" ht="11.25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30">
        <v>44562978</v>
      </c>
      <c r="M76" s="11">
        <v>0</v>
      </c>
      <c r="N76" s="11">
        <v>0</v>
      </c>
      <c r="O76" s="10">
        <f t="shared" si="5"/>
        <v>0</v>
      </c>
      <c r="P76" s="10">
        <f t="shared" si="6"/>
        <v>0</v>
      </c>
    </row>
    <row r="77" spans="1:16" ht="11.25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9376260</v>
      </c>
      <c r="J77" s="11">
        <v>9376260</v>
      </c>
      <c r="K77" s="10">
        <f t="shared" si="4"/>
        <v>0.31254199999999999</v>
      </c>
      <c r="L77" s="30">
        <v>30000000</v>
      </c>
      <c r="M77" s="11">
        <v>9376260</v>
      </c>
      <c r="N77" s="11">
        <v>9376260</v>
      </c>
      <c r="O77" s="10">
        <f t="shared" si="5"/>
        <v>0.31254199999999999</v>
      </c>
      <c r="P77" s="10">
        <f t="shared" si="6"/>
        <v>0.31254199999999999</v>
      </c>
    </row>
    <row r="78" spans="1:16" ht="11.25" x14ac:dyDescent="0.2">
      <c r="A78" s="15" t="s">
        <v>196</v>
      </c>
      <c r="B78" s="15" t="s">
        <v>195</v>
      </c>
      <c r="C78" s="14">
        <v>378909944267</v>
      </c>
      <c r="D78" s="14">
        <v>-1199007519</v>
      </c>
      <c r="E78" s="14">
        <v>23503496333</v>
      </c>
      <c r="F78" s="14">
        <v>402413440600</v>
      </c>
      <c r="G78" s="14">
        <v>0</v>
      </c>
      <c r="H78" s="14">
        <v>402413440600</v>
      </c>
      <c r="I78" s="14">
        <v>12616569373</v>
      </c>
      <c r="J78" s="14">
        <v>281555332743</v>
      </c>
      <c r="K78" s="13">
        <f t="shared" si="4"/>
        <v>0.69966682107635347</v>
      </c>
      <c r="L78" s="29">
        <v>141886070965</v>
      </c>
      <c r="M78" s="14">
        <v>18590580685</v>
      </c>
      <c r="N78" s="14">
        <v>122356117289</v>
      </c>
      <c r="O78" s="13">
        <f t="shared" si="5"/>
        <v>0.30405574204123637</v>
      </c>
      <c r="P78" s="13">
        <f t="shared" si="6"/>
        <v>0.8623546797569891</v>
      </c>
    </row>
    <row r="79" spans="1:16" ht="11.25" x14ac:dyDescent="0.2">
      <c r="A79" s="15" t="s">
        <v>194</v>
      </c>
      <c r="B79" s="15" t="s">
        <v>193</v>
      </c>
      <c r="C79" s="14">
        <v>378909944267</v>
      </c>
      <c r="D79" s="14">
        <v>-1199007519</v>
      </c>
      <c r="E79" s="14">
        <v>23503496333</v>
      </c>
      <c r="F79" s="14">
        <v>402413440600</v>
      </c>
      <c r="G79" s="14">
        <v>0</v>
      </c>
      <c r="H79" s="14">
        <v>402413440600</v>
      </c>
      <c r="I79" s="14">
        <v>12616569373</v>
      </c>
      <c r="J79" s="14">
        <v>281555332743</v>
      </c>
      <c r="K79" s="13">
        <f t="shared" si="4"/>
        <v>0.69966682107635347</v>
      </c>
      <c r="L79" s="29">
        <v>141886070965</v>
      </c>
      <c r="M79" s="14">
        <v>18590580685</v>
      </c>
      <c r="N79" s="14">
        <v>122356117289</v>
      </c>
      <c r="O79" s="13">
        <f t="shared" si="5"/>
        <v>0.30405574204123637</v>
      </c>
      <c r="P79" s="13">
        <f t="shared" si="6"/>
        <v>0.8623546797569891</v>
      </c>
    </row>
    <row r="80" spans="1:16" ht="11.25" x14ac:dyDescent="0.2">
      <c r="A80" s="15" t="s">
        <v>192</v>
      </c>
      <c r="B80" s="15" t="s">
        <v>133</v>
      </c>
      <c r="C80" s="14">
        <v>54622737555</v>
      </c>
      <c r="D80" s="14">
        <v>-1229007519</v>
      </c>
      <c r="E80" s="14">
        <v>944656480</v>
      </c>
      <c r="F80" s="14">
        <v>55567394035</v>
      </c>
      <c r="G80" s="14">
        <v>0</v>
      </c>
      <c r="H80" s="14">
        <v>55567394035</v>
      </c>
      <c r="I80" s="14">
        <v>1929921709</v>
      </c>
      <c r="J80" s="14">
        <v>20031377823</v>
      </c>
      <c r="K80" s="13">
        <f t="shared" si="4"/>
        <v>0.36048798348151651</v>
      </c>
      <c r="L80" s="29">
        <v>14972154737</v>
      </c>
      <c r="M80" s="14">
        <v>1817314909</v>
      </c>
      <c r="N80" s="14">
        <v>10158451738</v>
      </c>
      <c r="O80" s="13">
        <f t="shared" si="5"/>
        <v>0.18281317514370998</v>
      </c>
      <c r="P80" s="13">
        <f t="shared" si="6"/>
        <v>0.67848963068060497</v>
      </c>
    </row>
    <row r="81" spans="1:16" ht="22.5" x14ac:dyDescent="0.2">
      <c r="A81" s="12" t="s">
        <v>191</v>
      </c>
      <c r="B81" s="12" t="s">
        <v>464</v>
      </c>
      <c r="C81" s="11">
        <v>2705811784</v>
      </c>
      <c r="D81" s="11">
        <v>0</v>
      </c>
      <c r="E81" s="11">
        <v>523441317</v>
      </c>
      <c r="F81" s="11">
        <v>3229253101</v>
      </c>
      <c r="G81" s="11">
        <v>0</v>
      </c>
      <c r="H81" s="11">
        <v>3229253101</v>
      </c>
      <c r="I81" s="11">
        <v>0</v>
      </c>
      <c r="J81" s="11">
        <v>1462867503</v>
      </c>
      <c r="K81" s="10">
        <f t="shared" si="4"/>
        <v>0.45300490771286867</v>
      </c>
      <c r="L81" s="30">
        <v>903079385</v>
      </c>
      <c r="M81" s="11">
        <v>8131687</v>
      </c>
      <c r="N81" s="11">
        <v>831769137</v>
      </c>
      <c r="O81" s="10">
        <f t="shared" si="5"/>
        <v>0.25757322544412103</v>
      </c>
      <c r="P81" s="10">
        <f t="shared" si="6"/>
        <v>0.92103656756598429</v>
      </c>
    </row>
    <row r="82" spans="1:16" ht="22.5" x14ac:dyDescent="0.2">
      <c r="A82" s="12" t="s">
        <v>190</v>
      </c>
      <c r="B82" s="12" t="s">
        <v>465</v>
      </c>
      <c r="C82" s="11">
        <v>20427489663</v>
      </c>
      <c r="D82" s="11">
        <v>0</v>
      </c>
      <c r="E82" s="11">
        <v>2062711249</v>
      </c>
      <c r="F82" s="11">
        <v>22490200912</v>
      </c>
      <c r="G82" s="11">
        <v>0</v>
      </c>
      <c r="H82" s="11">
        <v>22490200912</v>
      </c>
      <c r="I82" s="11">
        <v>695521916</v>
      </c>
      <c r="J82" s="11">
        <v>8198489625</v>
      </c>
      <c r="K82" s="10">
        <f t="shared" si="4"/>
        <v>0.36453607760460544</v>
      </c>
      <c r="L82" s="30">
        <v>5447799477</v>
      </c>
      <c r="M82" s="11">
        <v>786162857</v>
      </c>
      <c r="N82" s="11">
        <v>4353786482</v>
      </c>
      <c r="O82" s="10">
        <f t="shared" si="5"/>
        <v>0.19358593100326502</v>
      </c>
      <c r="P82" s="10">
        <f t="shared" si="6"/>
        <v>0.7991825874614511</v>
      </c>
    </row>
    <row r="83" spans="1:16" ht="11.25" x14ac:dyDescent="0.2">
      <c r="A83" s="12" t="s">
        <v>189</v>
      </c>
      <c r="B83" s="12" t="s">
        <v>188</v>
      </c>
      <c r="C83" s="11">
        <v>31489436108</v>
      </c>
      <c r="D83" s="11">
        <v>-1229007519</v>
      </c>
      <c r="E83" s="11">
        <v>-1641496086</v>
      </c>
      <c r="F83" s="11">
        <v>29847940022</v>
      </c>
      <c r="G83" s="11">
        <v>0</v>
      </c>
      <c r="H83" s="11">
        <v>29847940022</v>
      </c>
      <c r="I83" s="11">
        <v>1234399793</v>
      </c>
      <c r="J83" s="11">
        <v>10370020695</v>
      </c>
      <c r="K83" s="10">
        <f t="shared" si="4"/>
        <v>0.34742835476607686</v>
      </c>
      <c r="L83" s="30">
        <v>8621275875</v>
      </c>
      <c r="M83" s="11">
        <v>1023020365</v>
      </c>
      <c r="N83" s="11">
        <v>4972896119</v>
      </c>
      <c r="O83" s="10">
        <f t="shared" si="5"/>
        <v>0.16660768265195625</v>
      </c>
      <c r="P83" s="10">
        <f t="shared" si="6"/>
        <v>0.57681672540144757</v>
      </c>
    </row>
    <row r="84" spans="1:16" ht="11.25" x14ac:dyDescent="0.2">
      <c r="A84" s="15" t="s">
        <v>187</v>
      </c>
      <c r="B84" s="15" t="s">
        <v>128</v>
      </c>
      <c r="C84" s="14">
        <v>324287206712</v>
      </c>
      <c r="D84" s="14">
        <v>30000000</v>
      </c>
      <c r="E84" s="14">
        <v>22558839853</v>
      </c>
      <c r="F84" s="14">
        <v>346846046565</v>
      </c>
      <c r="G84" s="14">
        <v>0</v>
      </c>
      <c r="H84" s="14">
        <v>346846046565</v>
      </c>
      <c r="I84" s="14">
        <v>10686647664</v>
      </c>
      <c r="J84" s="14">
        <v>261523954920</v>
      </c>
      <c r="K84" s="13">
        <f t="shared" si="4"/>
        <v>0.75400586949169568</v>
      </c>
      <c r="L84" s="29">
        <v>126913916228</v>
      </c>
      <c r="M84" s="14">
        <v>16773265776</v>
      </c>
      <c r="N84" s="14">
        <v>112197665551</v>
      </c>
      <c r="O84" s="13">
        <f t="shared" si="5"/>
        <v>0.32347973016314552</v>
      </c>
      <c r="P84" s="13">
        <f t="shared" si="6"/>
        <v>0.88404541350246924</v>
      </c>
    </row>
    <row r="85" spans="1:16" ht="11.25" x14ac:dyDescent="0.2">
      <c r="A85" s="12" t="s">
        <v>186</v>
      </c>
      <c r="B85" s="12" t="s">
        <v>126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214086178</v>
      </c>
      <c r="J85" s="11">
        <v>582614625</v>
      </c>
      <c r="K85" s="10">
        <f t="shared" si="4"/>
        <v>9.3782226675113212E-2</v>
      </c>
      <c r="L85" s="30">
        <v>368689047</v>
      </c>
      <c r="M85" s="11">
        <v>94500</v>
      </c>
      <c r="N85" s="11">
        <v>368622947</v>
      </c>
      <c r="O85" s="10">
        <f t="shared" si="5"/>
        <v>5.9336445207159437E-2</v>
      </c>
      <c r="P85" s="10">
        <f t="shared" si="6"/>
        <v>0.99982071612775625</v>
      </c>
    </row>
    <row r="86" spans="1:16" ht="33.75" x14ac:dyDescent="0.2">
      <c r="A86" s="12" t="s">
        <v>185</v>
      </c>
      <c r="B86" s="12" t="s">
        <v>337</v>
      </c>
      <c r="C86" s="11">
        <v>19177114380</v>
      </c>
      <c r="D86" s="11">
        <v>0</v>
      </c>
      <c r="E86" s="11">
        <v>2668704861</v>
      </c>
      <c r="F86" s="11">
        <v>21845819241</v>
      </c>
      <c r="G86" s="11">
        <v>0</v>
      </c>
      <c r="H86" s="11">
        <v>21845819241</v>
      </c>
      <c r="I86" s="11">
        <v>71585561</v>
      </c>
      <c r="J86" s="11">
        <v>15320877153</v>
      </c>
      <c r="K86" s="10">
        <f t="shared" si="4"/>
        <v>0.70131849870138729</v>
      </c>
      <c r="L86" s="30">
        <v>7517804785</v>
      </c>
      <c r="M86" s="11">
        <v>1173018251</v>
      </c>
      <c r="N86" s="11">
        <v>6182708910</v>
      </c>
      <c r="O86" s="10">
        <f t="shared" si="5"/>
        <v>0.28301565813546409</v>
      </c>
      <c r="P86" s="10">
        <f t="shared" si="6"/>
        <v>0.8224088130535302</v>
      </c>
    </row>
    <row r="87" spans="1:16" ht="22.5" x14ac:dyDescent="0.2">
      <c r="A87" s="12" t="s">
        <v>184</v>
      </c>
      <c r="B87" s="12" t="s">
        <v>338</v>
      </c>
      <c r="C87" s="11">
        <v>69124959560</v>
      </c>
      <c r="D87" s="11">
        <v>-410773197</v>
      </c>
      <c r="E87" s="11">
        <v>4360787377</v>
      </c>
      <c r="F87" s="11">
        <v>73485746937</v>
      </c>
      <c r="G87" s="11">
        <v>0</v>
      </c>
      <c r="H87" s="11">
        <v>73485746937</v>
      </c>
      <c r="I87" s="11">
        <v>1984018310</v>
      </c>
      <c r="J87" s="11">
        <v>65390915107</v>
      </c>
      <c r="K87" s="10">
        <f t="shared" si="4"/>
        <v>0.88984487240852606</v>
      </c>
      <c r="L87" s="30">
        <v>43947120766</v>
      </c>
      <c r="M87" s="11">
        <v>2175886736</v>
      </c>
      <c r="N87" s="11">
        <v>39683149463</v>
      </c>
      <c r="O87" s="10">
        <f t="shared" si="5"/>
        <v>0.54001151402898206</v>
      </c>
      <c r="P87" s="10">
        <f t="shared" si="6"/>
        <v>0.90297495652323023</v>
      </c>
    </row>
    <row r="88" spans="1:16" ht="11.25" x14ac:dyDescent="0.2">
      <c r="A88" s="12" t="s">
        <v>183</v>
      </c>
      <c r="B88" s="12" t="s">
        <v>466</v>
      </c>
      <c r="C88" s="11">
        <v>202640245324</v>
      </c>
      <c r="D88" s="11">
        <v>440773197</v>
      </c>
      <c r="E88" s="11">
        <v>16637413869</v>
      </c>
      <c r="F88" s="11">
        <v>219277659193</v>
      </c>
      <c r="G88" s="11">
        <v>0</v>
      </c>
      <c r="H88" s="11">
        <v>219277659193</v>
      </c>
      <c r="I88" s="11">
        <v>5983815244</v>
      </c>
      <c r="J88" s="11">
        <v>166721156101</v>
      </c>
      <c r="K88" s="10">
        <f t="shared" si="4"/>
        <v>0.7603198461465619</v>
      </c>
      <c r="L88" s="30">
        <v>67932908177</v>
      </c>
      <c r="M88" s="11">
        <v>13090780760</v>
      </c>
      <c r="N88" s="11">
        <v>60600635009</v>
      </c>
      <c r="O88" s="10">
        <f t="shared" si="5"/>
        <v>0.27636483913603616</v>
      </c>
      <c r="P88" s="10">
        <f t="shared" si="6"/>
        <v>0.89206596089047629</v>
      </c>
    </row>
    <row r="89" spans="1:16" ht="11.25" x14ac:dyDescent="0.2">
      <c r="A89" s="12" t="s">
        <v>182</v>
      </c>
      <c r="B89" s="12" t="s">
        <v>181</v>
      </c>
      <c r="C89" s="11">
        <v>26180514640</v>
      </c>
      <c r="D89" s="11">
        <v>0</v>
      </c>
      <c r="E89" s="11">
        <v>-403283919</v>
      </c>
      <c r="F89" s="11">
        <v>25777230721</v>
      </c>
      <c r="G89" s="11">
        <v>0</v>
      </c>
      <c r="H89" s="11">
        <v>25777230721</v>
      </c>
      <c r="I89" s="11">
        <v>2433142371</v>
      </c>
      <c r="J89" s="11">
        <v>13504085522</v>
      </c>
      <c r="K89" s="10">
        <f t="shared" si="4"/>
        <v>0.52387650435229238</v>
      </c>
      <c r="L89" s="30">
        <v>6900223453</v>
      </c>
      <c r="M89" s="11">
        <v>333485529</v>
      </c>
      <c r="N89" s="11">
        <v>5358242810</v>
      </c>
      <c r="O89" s="10">
        <f t="shared" si="5"/>
        <v>0.20786727899497703</v>
      </c>
      <c r="P89" s="10">
        <f t="shared" si="6"/>
        <v>0.77653178139765966</v>
      </c>
    </row>
    <row r="90" spans="1:16" ht="11.25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0</v>
      </c>
      <c r="J90" s="11">
        <v>4306412</v>
      </c>
      <c r="K90" s="10">
        <f t="shared" si="4"/>
        <v>1.7422874944370271E-2</v>
      </c>
      <c r="L90" s="30">
        <v>247170000</v>
      </c>
      <c r="M90" s="11">
        <v>0</v>
      </c>
      <c r="N90" s="11">
        <v>4306412</v>
      </c>
      <c r="O90" s="10">
        <f t="shared" si="5"/>
        <v>1.7422874944370271E-2</v>
      </c>
      <c r="P90" s="10">
        <f t="shared" si="6"/>
        <v>1.7422874944370271E-2</v>
      </c>
    </row>
    <row r="91" spans="1:16" ht="11.25" x14ac:dyDescent="0.2">
      <c r="A91" s="15" t="s">
        <v>178</v>
      </c>
      <c r="B91" s="15" t="s">
        <v>177</v>
      </c>
      <c r="C91" s="14">
        <v>451983388507</v>
      </c>
      <c r="D91" s="14">
        <v>1576897869</v>
      </c>
      <c r="E91" s="14">
        <v>-2297997333</v>
      </c>
      <c r="F91" s="14">
        <v>449685391174</v>
      </c>
      <c r="G91" s="14">
        <v>0</v>
      </c>
      <c r="H91" s="14">
        <v>449685391174</v>
      </c>
      <c r="I91" s="14">
        <v>121038001008</v>
      </c>
      <c r="J91" s="14">
        <v>230629322090</v>
      </c>
      <c r="K91" s="13">
        <f t="shared" si="4"/>
        <v>0.51286816653726008</v>
      </c>
      <c r="L91" s="29">
        <v>219175869737</v>
      </c>
      <c r="M91" s="14">
        <v>113575059206</v>
      </c>
      <c r="N91" s="14">
        <v>209241007409</v>
      </c>
      <c r="O91" s="13">
        <f t="shared" si="5"/>
        <v>0.46530532571389865</v>
      </c>
      <c r="P91" s="13">
        <f t="shared" si="6"/>
        <v>0.95467173307024478</v>
      </c>
    </row>
    <row r="92" spans="1:16" ht="11.25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80000000000</v>
      </c>
      <c r="J92" s="14">
        <v>80000000000</v>
      </c>
      <c r="K92" s="13">
        <f t="shared" si="4"/>
        <v>0.48996724391361313</v>
      </c>
      <c r="L92" s="29">
        <v>80000000000</v>
      </c>
      <c r="M92" s="14">
        <v>80000000000</v>
      </c>
      <c r="N92" s="14">
        <v>80000000000</v>
      </c>
      <c r="O92" s="13">
        <f t="shared" si="5"/>
        <v>0.48996724391361313</v>
      </c>
      <c r="P92" s="13">
        <f t="shared" si="6"/>
        <v>1</v>
      </c>
    </row>
    <row r="93" spans="1:16" ht="22.5" x14ac:dyDescent="0.2">
      <c r="A93" s="15" t="s">
        <v>174</v>
      </c>
      <c r="B93" s="15" t="s">
        <v>467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80000000000</v>
      </c>
      <c r="J93" s="14">
        <v>80000000000</v>
      </c>
      <c r="K93" s="13">
        <f t="shared" si="4"/>
        <v>0.48996724391361313</v>
      </c>
      <c r="L93" s="29">
        <v>80000000000</v>
      </c>
      <c r="M93" s="14">
        <v>80000000000</v>
      </c>
      <c r="N93" s="14">
        <v>80000000000</v>
      </c>
      <c r="O93" s="13">
        <f t="shared" si="5"/>
        <v>0.48996724391361313</v>
      </c>
      <c r="P93" s="13">
        <f t="shared" si="6"/>
        <v>1</v>
      </c>
    </row>
    <row r="94" spans="1:16" ht="11.25" x14ac:dyDescent="0.2">
      <c r="A94" s="12" t="s">
        <v>173</v>
      </c>
      <c r="B94" s="12" t="s">
        <v>468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80000000000</v>
      </c>
      <c r="J94" s="11">
        <v>80000000000</v>
      </c>
      <c r="K94" s="10">
        <f t="shared" si="4"/>
        <v>0.48996724391361313</v>
      </c>
      <c r="L94" s="30">
        <v>80000000000</v>
      </c>
      <c r="M94" s="11">
        <v>80000000000</v>
      </c>
      <c r="N94" s="11">
        <v>80000000000</v>
      </c>
      <c r="O94" s="10">
        <f t="shared" si="5"/>
        <v>0.48996724391361313</v>
      </c>
      <c r="P94" s="10">
        <f t="shared" si="6"/>
        <v>1</v>
      </c>
    </row>
    <row r="95" spans="1:16" ht="11.25" x14ac:dyDescent="0.2">
      <c r="A95" s="15" t="s">
        <v>172</v>
      </c>
      <c r="B95" s="15" t="s">
        <v>171</v>
      </c>
      <c r="C95" s="14">
        <v>287657167507</v>
      </c>
      <c r="D95" s="14">
        <v>1576897869</v>
      </c>
      <c r="E95" s="14">
        <v>-2327997333</v>
      </c>
      <c r="F95" s="14">
        <v>285329170174</v>
      </c>
      <c r="G95" s="14">
        <v>0</v>
      </c>
      <c r="H95" s="14">
        <v>285329170174</v>
      </c>
      <c r="I95" s="14">
        <v>40877537703</v>
      </c>
      <c r="J95" s="14">
        <v>150436756721</v>
      </c>
      <c r="K95" s="13">
        <f t="shared" si="4"/>
        <v>0.52723931671360613</v>
      </c>
      <c r="L95" s="29">
        <v>138943767673</v>
      </c>
      <c r="M95" s="14">
        <v>33414595901</v>
      </c>
      <c r="N95" s="14">
        <v>129048442040</v>
      </c>
      <c r="O95" s="13">
        <f t="shared" si="5"/>
        <v>0.45227917622759506</v>
      </c>
      <c r="P95" s="13">
        <f t="shared" si="6"/>
        <v>0.9287817956953035</v>
      </c>
    </row>
    <row r="96" spans="1:16" ht="11.25" x14ac:dyDescent="0.2">
      <c r="A96" s="15" t="s">
        <v>170</v>
      </c>
      <c r="B96" s="15" t="s">
        <v>169</v>
      </c>
      <c r="C96" s="14">
        <v>287657167507</v>
      </c>
      <c r="D96" s="14">
        <v>1576897869</v>
      </c>
      <c r="E96" s="14">
        <v>-2327997333</v>
      </c>
      <c r="F96" s="14">
        <v>285329170174</v>
      </c>
      <c r="G96" s="14">
        <v>0</v>
      </c>
      <c r="H96" s="14">
        <v>285329170174</v>
      </c>
      <c r="I96" s="14">
        <v>40877537703</v>
      </c>
      <c r="J96" s="14">
        <v>150436756721</v>
      </c>
      <c r="K96" s="13">
        <f t="shared" si="4"/>
        <v>0.52723931671360613</v>
      </c>
      <c r="L96" s="29">
        <v>138943767673</v>
      </c>
      <c r="M96" s="14">
        <v>33414595901</v>
      </c>
      <c r="N96" s="14">
        <v>129048442040</v>
      </c>
      <c r="O96" s="13">
        <f t="shared" si="5"/>
        <v>0.45227917622759506</v>
      </c>
      <c r="P96" s="13">
        <f t="shared" si="6"/>
        <v>0.9287817956953035</v>
      </c>
    </row>
    <row r="97" spans="1:16" ht="11.25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26189931757</v>
      </c>
      <c r="J97" s="14">
        <v>95484345631</v>
      </c>
      <c r="K97" s="13">
        <f t="shared" si="4"/>
        <v>0.48721196570871456</v>
      </c>
      <c r="L97" s="29">
        <v>96635962466</v>
      </c>
      <c r="M97" s="14">
        <v>26189931757</v>
      </c>
      <c r="N97" s="14">
        <v>95146215900</v>
      </c>
      <c r="O97" s="13">
        <f t="shared" si="5"/>
        <v>0.48548664780643019</v>
      </c>
      <c r="P97" s="13">
        <f t="shared" si="6"/>
        <v>0.98458393202712557</v>
      </c>
    </row>
    <row r="98" spans="1:16" ht="11.25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26189931757</v>
      </c>
      <c r="J98" s="11">
        <v>95484345631</v>
      </c>
      <c r="K98" s="10">
        <f t="shared" si="4"/>
        <v>0.48721196570871456</v>
      </c>
      <c r="L98" s="30">
        <v>96635962466</v>
      </c>
      <c r="M98" s="11">
        <v>26189931757</v>
      </c>
      <c r="N98" s="11">
        <v>95146215900</v>
      </c>
      <c r="O98" s="10">
        <f t="shared" si="5"/>
        <v>0.48548664780643019</v>
      </c>
      <c r="P98" s="10">
        <f t="shared" si="6"/>
        <v>0.98458393202712557</v>
      </c>
    </row>
    <row r="99" spans="1:16" ht="11.25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536152140</v>
      </c>
      <c r="J99" s="14">
        <v>1288035706</v>
      </c>
      <c r="K99" s="13">
        <f t="shared" si="4"/>
        <v>0.35762269297415833</v>
      </c>
      <c r="L99" s="29">
        <v>2088963038</v>
      </c>
      <c r="M99" s="14">
        <v>536152140</v>
      </c>
      <c r="N99" s="14">
        <v>1288035706</v>
      </c>
      <c r="O99" s="13">
        <f t="shared" si="5"/>
        <v>0.35762269297415833</v>
      </c>
      <c r="P99" s="13">
        <f t="shared" si="6"/>
        <v>0.61659095090221505</v>
      </c>
    </row>
    <row r="100" spans="1:16" ht="22.5" x14ac:dyDescent="0.2">
      <c r="A100" s="12" t="s">
        <v>162</v>
      </c>
      <c r="B100" s="12" t="s">
        <v>469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536152140</v>
      </c>
      <c r="J100" s="11">
        <v>1288035706</v>
      </c>
      <c r="K100" s="10">
        <f t="shared" si="4"/>
        <v>0.35762269297415833</v>
      </c>
      <c r="L100" s="30">
        <v>2088963038</v>
      </c>
      <c r="M100" s="11">
        <v>536152140</v>
      </c>
      <c r="N100" s="11">
        <v>1288035706</v>
      </c>
      <c r="O100" s="10">
        <f t="shared" si="5"/>
        <v>0.35762269297415833</v>
      </c>
      <c r="P100" s="10">
        <f t="shared" si="6"/>
        <v>0.61659095090221505</v>
      </c>
    </row>
    <row r="101" spans="1:16" ht="22.5" x14ac:dyDescent="0.2">
      <c r="A101" s="15" t="s">
        <v>161</v>
      </c>
      <c r="B101" s="15" t="s">
        <v>470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147127928</v>
      </c>
      <c r="J101" s="14">
        <v>595922430</v>
      </c>
      <c r="K101" s="13">
        <f t="shared" si="4"/>
        <v>0.26729607386943938</v>
      </c>
      <c r="L101" s="29">
        <v>1300511125</v>
      </c>
      <c r="M101" s="14">
        <v>147127928</v>
      </c>
      <c r="N101" s="14">
        <v>595922430</v>
      </c>
      <c r="O101" s="13">
        <f t="shared" si="5"/>
        <v>0.26729607386943938</v>
      </c>
      <c r="P101" s="13">
        <f t="shared" si="6"/>
        <v>0.45822170879161067</v>
      </c>
    </row>
    <row r="102" spans="1:16" ht="11.25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113215604</v>
      </c>
      <c r="J102" s="11">
        <v>465334731</v>
      </c>
      <c r="K102" s="10">
        <f t="shared" si="4"/>
        <v>0.22769686531719083</v>
      </c>
      <c r="L102" s="30">
        <v>1114723050</v>
      </c>
      <c r="M102" s="11">
        <v>113215604</v>
      </c>
      <c r="N102" s="11">
        <v>465334731</v>
      </c>
      <c r="O102" s="10">
        <f t="shared" si="5"/>
        <v>0.22769686531719083</v>
      </c>
      <c r="P102" s="10">
        <f t="shared" si="6"/>
        <v>0.4174442530815165</v>
      </c>
    </row>
    <row r="103" spans="1:16" ht="11.25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33912324</v>
      </c>
      <c r="J103" s="11">
        <v>130587699</v>
      </c>
      <c r="K103" s="10">
        <f t="shared" si="4"/>
        <v>0.70288525784014932</v>
      </c>
      <c r="L103" s="30">
        <v>185788075</v>
      </c>
      <c r="M103" s="11">
        <v>33912324</v>
      </c>
      <c r="N103" s="11">
        <v>130587699</v>
      </c>
      <c r="O103" s="10">
        <f t="shared" si="5"/>
        <v>0.70288525784014932</v>
      </c>
      <c r="P103" s="10">
        <f t="shared" si="6"/>
        <v>0.70288525784014932</v>
      </c>
    </row>
    <row r="104" spans="1:16" ht="11.25" x14ac:dyDescent="0.2">
      <c r="A104" s="15" t="s">
        <v>156</v>
      </c>
      <c r="B104" s="15" t="s">
        <v>155</v>
      </c>
      <c r="C104" s="14">
        <v>903767000</v>
      </c>
      <c r="D104" s="14">
        <v>550000000</v>
      </c>
      <c r="E104" s="14">
        <v>550000000</v>
      </c>
      <c r="F104" s="14">
        <v>1453767000</v>
      </c>
      <c r="G104" s="14">
        <v>0</v>
      </c>
      <c r="H104" s="14">
        <v>1453767000</v>
      </c>
      <c r="I104" s="14">
        <v>21651009</v>
      </c>
      <c r="J104" s="14">
        <v>544423472</v>
      </c>
      <c r="K104" s="13">
        <f t="shared" si="4"/>
        <v>0.37449156020187552</v>
      </c>
      <c r="L104" s="29">
        <v>1064149566</v>
      </c>
      <c r="M104" s="14">
        <v>17261994</v>
      </c>
      <c r="N104" s="14">
        <v>540034457</v>
      </c>
      <c r="O104" s="13">
        <f t="shared" si="5"/>
        <v>0.37147249662428711</v>
      </c>
      <c r="P104" s="13">
        <f t="shared" si="6"/>
        <v>0.50747984517807909</v>
      </c>
    </row>
    <row r="105" spans="1:16" ht="11.25" x14ac:dyDescent="0.2">
      <c r="A105" s="12" t="s">
        <v>154</v>
      </c>
      <c r="B105" s="12" t="s">
        <v>153</v>
      </c>
      <c r="C105" s="11">
        <v>903767000</v>
      </c>
      <c r="D105" s="11">
        <v>550000000</v>
      </c>
      <c r="E105" s="11">
        <v>550000000</v>
      </c>
      <c r="F105" s="11">
        <v>1453767000</v>
      </c>
      <c r="G105" s="11">
        <v>0</v>
      </c>
      <c r="H105" s="11">
        <v>1453767000</v>
      </c>
      <c r="I105" s="11">
        <v>21651009</v>
      </c>
      <c r="J105" s="11">
        <v>544423472</v>
      </c>
      <c r="K105" s="10">
        <f t="shared" si="4"/>
        <v>0.37449156020187552</v>
      </c>
      <c r="L105" s="30">
        <v>1064149566</v>
      </c>
      <c r="M105" s="11">
        <v>17261994</v>
      </c>
      <c r="N105" s="11">
        <v>540034457</v>
      </c>
      <c r="O105" s="10">
        <f t="shared" si="5"/>
        <v>0.37147249662428711</v>
      </c>
      <c r="P105" s="10">
        <f t="shared" si="6"/>
        <v>0.50747984517807909</v>
      </c>
    </row>
    <row r="106" spans="1:16" ht="11.25" x14ac:dyDescent="0.2">
      <c r="A106" s="12" t="s">
        <v>152</v>
      </c>
      <c r="B106" s="12" t="s">
        <v>151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12448973751</v>
      </c>
      <c r="J106" s="11">
        <v>50212599901</v>
      </c>
      <c r="K106" s="10">
        <f t="shared" si="4"/>
        <v>0.65718458673735369</v>
      </c>
      <c r="L106" s="30">
        <v>35019339684</v>
      </c>
      <c r="M106" s="11">
        <v>4990420964</v>
      </c>
      <c r="N106" s="11">
        <v>29166803966</v>
      </c>
      <c r="O106" s="10">
        <f t="shared" si="5"/>
        <v>0.38173633806329521</v>
      </c>
      <c r="P106" s="10">
        <f t="shared" si="6"/>
        <v>0.83287703963550264</v>
      </c>
    </row>
    <row r="107" spans="1:16" ht="11.25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30">
        <v>135000000</v>
      </c>
      <c r="M107" s="11">
        <v>0</v>
      </c>
      <c r="N107" s="11">
        <v>0</v>
      </c>
      <c r="O107" s="10">
        <f t="shared" si="5"/>
        <v>0</v>
      </c>
      <c r="P107" s="10">
        <f t="shared" si="6"/>
        <v>0</v>
      </c>
    </row>
    <row r="108" spans="1:16" ht="11.25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4"/>
        <v>0.40709201991465149</v>
      </c>
      <c r="L108" s="30">
        <v>286185690</v>
      </c>
      <c r="M108" s="11">
        <v>0</v>
      </c>
      <c r="N108" s="11">
        <v>286185690</v>
      </c>
      <c r="O108" s="10">
        <f t="shared" si="5"/>
        <v>0.40709201991465149</v>
      </c>
      <c r="P108" s="10">
        <f t="shared" si="6"/>
        <v>1</v>
      </c>
    </row>
    <row r="109" spans="1:16" ht="11.25" x14ac:dyDescent="0.2">
      <c r="A109" s="12" t="s">
        <v>146</v>
      </c>
      <c r="B109" s="12" t="s">
        <v>145</v>
      </c>
      <c r="C109" s="11">
        <v>114309000</v>
      </c>
      <c r="D109" s="11">
        <v>190700673</v>
      </c>
      <c r="E109" s="11">
        <v>190700673</v>
      </c>
      <c r="F109" s="11">
        <v>305009673</v>
      </c>
      <c r="G109" s="11">
        <v>0</v>
      </c>
      <c r="H109" s="11">
        <v>305009673</v>
      </c>
      <c r="I109" s="11">
        <v>19491000</v>
      </c>
      <c r="J109" s="11">
        <v>120336333</v>
      </c>
      <c r="K109" s="10">
        <f t="shared" si="4"/>
        <v>0.39453284158630603</v>
      </c>
      <c r="L109" s="30">
        <v>140408604</v>
      </c>
      <c r="M109" s="11">
        <v>19491000</v>
      </c>
      <c r="N109" s="11">
        <v>120336333</v>
      </c>
      <c r="O109" s="10">
        <f t="shared" si="5"/>
        <v>0.39453284158630603</v>
      </c>
      <c r="P109" s="10">
        <f t="shared" si="6"/>
        <v>0.85704386748265082</v>
      </c>
    </row>
    <row r="110" spans="1:16" ht="11.25" x14ac:dyDescent="0.2">
      <c r="A110" s="12" t="s">
        <v>144</v>
      </c>
      <c r="B110" s="12" t="s">
        <v>143</v>
      </c>
      <c r="C110" s="11">
        <v>3044193000</v>
      </c>
      <c r="D110" s="11">
        <v>836197196</v>
      </c>
      <c r="E110" s="11">
        <v>1335348496</v>
      </c>
      <c r="F110" s="11">
        <v>4379541496</v>
      </c>
      <c r="G110" s="11">
        <v>0</v>
      </c>
      <c r="H110" s="11">
        <v>4379541496</v>
      </c>
      <c r="I110" s="11">
        <v>1514210118</v>
      </c>
      <c r="J110" s="11">
        <v>1904907558</v>
      </c>
      <c r="K110" s="10">
        <f t="shared" si="4"/>
        <v>0.43495593311304931</v>
      </c>
      <c r="L110" s="30">
        <v>2273247500</v>
      </c>
      <c r="M110" s="11">
        <v>1514210118</v>
      </c>
      <c r="N110" s="11">
        <v>1904907558</v>
      </c>
      <c r="O110" s="10">
        <f t="shared" si="5"/>
        <v>0.43495593311304931</v>
      </c>
      <c r="P110" s="10">
        <f t="shared" si="6"/>
        <v>0.83796751475587239</v>
      </c>
    </row>
    <row r="111" spans="1:16" ht="11.25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160463305</v>
      </c>
      <c r="J111" s="14">
        <v>192565369</v>
      </c>
      <c r="K111" s="13">
        <f t="shared" si="4"/>
        <v>0.1783012675925926</v>
      </c>
      <c r="L111" s="29">
        <v>232102064</v>
      </c>
      <c r="M111" s="14">
        <v>160463305</v>
      </c>
      <c r="N111" s="14">
        <v>192565369</v>
      </c>
      <c r="O111" s="13">
        <f t="shared" si="5"/>
        <v>0.1783012675925926</v>
      </c>
      <c r="P111" s="13">
        <f t="shared" si="6"/>
        <v>0.82965814987323849</v>
      </c>
    </row>
    <row r="112" spans="1:16" ht="11.25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160463305</v>
      </c>
      <c r="J112" s="14">
        <v>192565369</v>
      </c>
      <c r="K112" s="13">
        <f t="shared" si="4"/>
        <v>0.1783012675925926</v>
      </c>
      <c r="L112" s="29">
        <v>232102064</v>
      </c>
      <c r="M112" s="14">
        <v>160463305</v>
      </c>
      <c r="N112" s="14">
        <v>192565369</v>
      </c>
      <c r="O112" s="13">
        <f t="shared" si="5"/>
        <v>0.1783012675925926</v>
      </c>
      <c r="P112" s="13">
        <f t="shared" si="6"/>
        <v>0.82965814987323849</v>
      </c>
    </row>
    <row r="113" spans="1:16" ht="11.25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160463305</v>
      </c>
      <c r="J113" s="11">
        <v>192565369</v>
      </c>
      <c r="K113" s="10">
        <f t="shared" si="4"/>
        <v>0.1783012675925926</v>
      </c>
      <c r="L113" s="30">
        <v>232102064</v>
      </c>
      <c r="M113" s="11">
        <v>160463305</v>
      </c>
      <c r="N113" s="11">
        <v>192565369</v>
      </c>
      <c r="O113" s="10">
        <f t="shared" si="5"/>
        <v>0.1783012675925926</v>
      </c>
      <c r="P113" s="10">
        <f t="shared" si="6"/>
        <v>0.82965814987323849</v>
      </c>
    </row>
    <row r="114" spans="1:16" ht="11.25" x14ac:dyDescent="0.2">
      <c r="A114" s="15" t="s">
        <v>136</v>
      </c>
      <c r="B114" s="15" t="s">
        <v>135</v>
      </c>
      <c r="C114" s="14">
        <v>277347835871</v>
      </c>
      <c r="D114" s="14">
        <v>1199007519</v>
      </c>
      <c r="E114" s="14">
        <v>-1429093373</v>
      </c>
      <c r="F114" s="14">
        <v>275918742498</v>
      </c>
      <c r="G114" s="14">
        <v>0</v>
      </c>
      <c r="H114" s="14">
        <v>275918742498</v>
      </c>
      <c r="I114" s="14">
        <v>2744888477</v>
      </c>
      <c r="J114" s="14">
        <v>153210049573</v>
      </c>
      <c r="K114" s="13">
        <f t="shared" si="4"/>
        <v>0.55527235368619643</v>
      </c>
      <c r="L114" s="29">
        <v>85062935011</v>
      </c>
      <c r="M114" s="14">
        <v>13669733964</v>
      </c>
      <c r="N114" s="14">
        <v>69914680247</v>
      </c>
      <c r="O114" s="13">
        <f t="shared" si="5"/>
        <v>0.2533886593351185</v>
      </c>
      <c r="P114" s="13">
        <f t="shared" si="6"/>
        <v>0.82191709277323799</v>
      </c>
    </row>
    <row r="115" spans="1:16" ht="11.25" x14ac:dyDescent="0.2">
      <c r="A115" s="15" t="s">
        <v>134</v>
      </c>
      <c r="B115" s="15" t="s">
        <v>133</v>
      </c>
      <c r="C115" s="14">
        <v>43616487423</v>
      </c>
      <c r="D115" s="14">
        <v>1143427681</v>
      </c>
      <c r="E115" s="14">
        <v>5967609252</v>
      </c>
      <c r="F115" s="14">
        <v>49584096675</v>
      </c>
      <c r="G115" s="14">
        <v>0</v>
      </c>
      <c r="H115" s="14">
        <v>49584096675</v>
      </c>
      <c r="I115" s="14">
        <v>2394585437</v>
      </c>
      <c r="J115" s="14">
        <v>24317953102</v>
      </c>
      <c r="K115" s="13">
        <f t="shared" si="4"/>
        <v>0.4904385626180211</v>
      </c>
      <c r="L115" s="29">
        <v>16368974690</v>
      </c>
      <c r="M115" s="14">
        <v>2479841117</v>
      </c>
      <c r="N115" s="14">
        <v>12935944867</v>
      </c>
      <c r="O115" s="13">
        <f t="shared" si="5"/>
        <v>0.26088898930213295</v>
      </c>
      <c r="P115" s="13">
        <f t="shared" si="6"/>
        <v>0.79027215277586826</v>
      </c>
    </row>
    <row r="116" spans="1:16" ht="22.5" x14ac:dyDescent="0.2">
      <c r="A116" s="12" t="s">
        <v>132</v>
      </c>
      <c r="B116" s="12" t="s">
        <v>465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2393990315</v>
      </c>
      <c r="J116" s="11">
        <v>16453379967</v>
      </c>
      <c r="K116" s="10">
        <f t="shared" si="4"/>
        <v>0.45512823130449409</v>
      </c>
      <c r="L116" s="30">
        <v>12753208857</v>
      </c>
      <c r="M116" s="11">
        <v>1750435888</v>
      </c>
      <c r="N116" s="11">
        <v>10591285384</v>
      </c>
      <c r="O116" s="10">
        <f t="shared" si="5"/>
        <v>0.2929728112843174</v>
      </c>
      <c r="P116" s="10">
        <f t="shared" si="6"/>
        <v>0.83048003861292052</v>
      </c>
    </row>
    <row r="117" spans="1:16" ht="11.25" x14ac:dyDescent="0.2">
      <c r="A117" s="12" t="s">
        <v>131</v>
      </c>
      <c r="B117" s="12" t="s">
        <v>130</v>
      </c>
      <c r="C117" s="11">
        <v>9493011610</v>
      </c>
      <c r="D117" s="11">
        <v>1143427681</v>
      </c>
      <c r="E117" s="11">
        <v>3939998766</v>
      </c>
      <c r="F117" s="11">
        <v>13433010376</v>
      </c>
      <c r="G117" s="11">
        <v>0</v>
      </c>
      <c r="H117" s="11">
        <v>13433010376</v>
      </c>
      <c r="I117" s="11">
        <v>595122</v>
      </c>
      <c r="J117" s="11">
        <v>7864573135</v>
      </c>
      <c r="K117" s="10">
        <f t="shared" si="4"/>
        <v>0.58546616989525957</v>
      </c>
      <c r="L117" s="30">
        <v>3615765833</v>
      </c>
      <c r="M117" s="11">
        <v>729405229</v>
      </c>
      <c r="N117" s="11">
        <v>2344659483</v>
      </c>
      <c r="O117" s="10">
        <f t="shared" si="5"/>
        <v>0.1745446044759312</v>
      </c>
      <c r="P117" s="10">
        <f t="shared" si="6"/>
        <v>0.64845446062933687</v>
      </c>
    </row>
    <row r="118" spans="1:16" ht="11.25" x14ac:dyDescent="0.2">
      <c r="A118" s="15" t="s">
        <v>129</v>
      </c>
      <c r="B118" s="15" t="s">
        <v>128</v>
      </c>
      <c r="C118" s="14">
        <v>233731348448</v>
      </c>
      <c r="D118" s="14">
        <v>55579838</v>
      </c>
      <c r="E118" s="14">
        <v>-7396702625</v>
      </c>
      <c r="F118" s="14">
        <v>226334645823</v>
      </c>
      <c r="G118" s="14">
        <v>0</v>
      </c>
      <c r="H118" s="14">
        <v>226334645823</v>
      </c>
      <c r="I118" s="14">
        <v>350303040</v>
      </c>
      <c r="J118" s="14">
        <v>128892096471</v>
      </c>
      <c r="K118" s="13">
        <f t="shared" si="4"/>
        <v>0.56947576895406993</v>
      </c>
      <c r="L118" s="29">
        <v>68693960321</v>
      </c>
      <c r="M118" s="14">
        <v>11189892847</v>
      </c>
      <c r="N118" s="14">
        <v>56978735380</v>
      </c>
      <c r="O118" s="13">
        <f t="shared" si="5"/>
        <v>0.25174553004385797</v>
      </c>
      <c r="P118" s="13">
        <f t="shared" si="6"/>
        <v>0.82945771525974155</v>
      </c>
    </row>
    <row r="119" spans="1:16" ht="11.25" x14ac:dyDescent="0.2">
      <c r="A119" s="12" t="s">
        <v>127</v>
      </c>
      <c r="B119" s="12" t="s">
        <v>126</v>
      </c>
      <c r="C119" s="11">
        <v>126333443379</v>
      </c>
      <c r="D119" s="11">
        <v>-30000000</v>
      </c>
      <c r="E119" s="11">
        <v>1563476947</v>
      </c>
      <c r="F119" s="11">
        <v>127896920326</v>
      </c>
      <c r="G119" s="11">
        <v>0</v>
      </c>
      <c r="H119" s="11">
        <v>127896920326</v>
      </c>
      <c r="I119" s="11">
        <v>438870157</v>
      </c>
      <c r="J119" s="11">
        <v>38210938484</v>
      </c>
      <c r="K119" s="10">
        <f t="shared" si="4"/>
        <v>0.29876355417005412</v>
      </c>
      <c r="L119" s="30">
        <v>31268424025</v>
      </c>
      <c r="M119" s="11">
        <v>4303340135</v>
      </c>
      <c r="N119" s="11">
        <v>22055678118</v>
      </c>
      <c r="O119" s="10">
        <f t="shared" si="5"/>
        <v>0.17244886008030272</v>
      </c>
      <c r="P119" s="10">
        <f t="shared" si="6"/>
        <v>0.70536583808527908</v>
      </c>
    </row>
    <row r="120" spans="1:16" ht="33.75" x14ac:dyDescent="0.2">
      <c r="A120" s="12" t="s">
        <v>125</v>
      </c>
      <c r="B120" s="12" t="s">
        <v>337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0</v>
      </c>
      <c r="J120" s="11">
        <v>71071143182</v>
      </c>
      <c r="K120" s="10">
        <f t="shared" si="4"/>
        <v>0.95734743508971154</v>
      </c>
      <c r="L120" s="30">
        <v>30101731946</v>
      </c>
      <c r="M120" s="11">
        <v>5478085345</v>
      </c>
      <c r="N120" s="11">
        <v>28767523696</v>
      </c>
      <c r="O120" s="10">
        <f t="shared" si="5"/>
        <v>0.38750629005251758</v>
      </c>
      <c r="P120" s="10">
        <f t="shared" si="6"/>
        <v>0.95567669486946938</v>
      </c>
    </row>
    <row r="121" spans="1:16" ht="11.25" x14ac:dyDescent="0.2">
      <c r="A121" s="12" t="s">
        <v>124</v>
      </c>
      <c r="B121" s="12" t="s">
        <v>466</v>
      </c>
      <c r="C121" s="11">
        <v>21619687279</v>
      </c>
      <c r="D121" s="11">
        <v>85579838</v>
      </c>
      <c r="E121" s="11">
        <v>2580472443</v>
      </c>
      <c r="F121" s="11">
        <v>24200159722</v>
      </c>
      <c r="G121" s="11">
        <v>0</v>
      </c>
      <c r="H121" s="11">
        <v>24200159722</v>
      </c>
      <c r="I121" s="11">
        <v>-88567117</v>
      </c>
      <c r="J121" s="11">
        <v>19610014805</v>
      </c>
      <c r="K121" s="10">
        <f t="shared" si="4"/>
        <v>0.81032584207172942</v>
      </c>
      <c r="L121" s="30">
        <v>7323804350</v>
      </c>
      <c r="M121" s="11">
        <v>1408467367</v>
      </c>
      <c r="N121" s="11">
        <v>6155533566</v>
      </c>
      <c r="O121" s="10">
        <f t="shared" si="5"/>
        <v>0.25435921236520176</v>
      </c>
      <c r="P121" s="10">
        <f t="shared" si="6"/>
        <v>0.84048307025023139</v>
      </c>
    </row>
    <row r="122" spans="1:16" ht="11.25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15183366</v>
      </c>
      <c r="J122" s="14">
        <v>23867820962</v>
      </c>
      <c r="K122" s="13">
        <f t="shared" si="4"/>
        <v>0.65263464602048415</v>
      </c>
      <c r="L122" s="29">
        <v>6162821467</v>
      </c>
      <c r="M122" s="14">
        <v>1859253292</v>
      </c>
      <c r="N122" s="14">
        <v>5282423167</v>
      </c>
      <c r="O122" s="13">
        <f t="shared" si="5"/>
        <v>0.1444410186926661</v>
      </c>
      <c r="P122" s="13">
        <f t="shared" si="6"/>
        <v>0.85714363060584176</v>
      </c>
    </row>
    <row r="123" spans="1:16" ht="11.25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15183366</v>
      </c>
      <c r="J123" s="14">
        <v>23867820962</v>
      </c>
      <c r="K123" s="13">
        <f t="shared" si="4"/>
        <v>0.65263464602048415</v>
      </c>
      <c r="L123" s="29">
        <v>6162821467</v>
      </c>
      <c r="M123" s="14">
        <v>1859253292</v>
      </c>
      <c r="N123" s="14">
        <v>5282423167</v>
      </c>
      <c r="O123" s="13">
        <f t="shared" si="5"/>
        <v>0.1444410186926661</v>
      </c>
      <c r="P123" s="13">
        <f t="shared" si="6"/>
        <v>0.85714363060584176</v>
      </c>
    </row>
    <row r="124" spans="1:16" ht="11.25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15183366</v>
      </c>
      <c r="J124" s="14">
        <v>23867820962</v>
      </c>
      <c r="K124" s="13">
        <f t="shared" si="4"/>
        <v>0.65263464602048415</v>
      </c>
      <c r="L124" s="29">
        <v>6162821467</v>
      </c>
      <c r="M124" s="14">
        <v>1859253292</v>
      </c>
      <c r="N124" s="14">
        <v>5282423167</v>
      </c>
      <c r="O124" s="13">
        <f t="shared" si="5"/>
        <v>0.1444410186926661</v>
      </c>
      <c r="P124" s="13">
        <f t="shared" si="6"/>
        <v>0.85714363060584176</v>
      </c>
    </row>
    <row r="125" spans="1:16" ht="11.25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0</v>
      </c>
      <c r="J125" s="11">
        <v>23809469137</v>
      </c>
      <c r="K125" s="10">
        <f t="shared" si="4"/>
        <v>0.66682401385900125</v>
      </c>
      <c r="L125" s="30">
        <v>5862821467</v>
      </c>
      <c r="M125" s="11">
        <v>1844069926</v>
      </c>
      <c r="N125" s="11">
        <v>5224071342</v>
      </c>
      <c r="O125" s="10">
        <f t="shared" si="5"/>
        <v>0.14630885724137341</v>
      </c>
      <c r="P125" s="10">
        <f t="shared" si="6"/>
        <v>0.89105072897148141</v>
      </c>
    </row>
    <row r="126" spans="1:16" ht="11.25" x14ac:dyDescent="0.2">
      <c r="A126" s="12" t="s">
        <v>114</v>
      </c>
      <c r="B126" s="12" t="s">
        <v>471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15183366</v>
      </c>
      <c r="J126" s="11">
        <v>58351825</v>
      </c>
      <c r="K126" s="10">
        <f t="shared" si="4"/>
        <v>6.7403207475893845E-2</v>
      </c>
      <c r="L126" s="30">
        <v>300000000</v>
      </c>
      <c r="M126" s="11">
        <v>15183366</v>
      </c>
      <c r="N126" s="11">
        <v>58351825</v>
      </c>
      <c r="O126" s="10">
        <f t="shared" si="5"/>
        <v>6.7403207475893845E-2</v>
      </c>
      <c r="P126" s="10">
        <f t="shared" si="6"/>
        <v>0.19450608333333333</v>
      </c>
    </row>
    <row r="127" spans="1:16" ht="11.25" x14ac:dyDescent="0.2">
      <c r="A127" s="15" t="s">
        <v>113</v>
      </c>
      <c r="B127" s="15" t="s">
        <v>112</v>
      </c>
      <c r="C127" s="14">
        <v>23504187000</v>
      </c>
      <c r="D127" s="14">
        <v>500000000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4869068254</v>
      </c>
      <c r="J127" s="14">
        <v>11249330472</v>
      </c>
      <c r="K127" s="13">
        <f t="shared" si="4"/>
        <v>0.46864034478651578</v>
      </c>
      <c r="L127" s="29">
        <v>12563088360</v>
      </c>
      <c r="M127" s="14">
        <v>4869068254</v>
      </c>
      <c r="N127" s="14">
        <v>11249330472</v>
      </c>
      <c r="O127" s="13">
        <f t="shared" si="5"/>
        <v>0.46864034478651578</v>
      </c>
      <c r="P127" s="13">
        <f t="shared" si="6"/>
        <v>0.8954271553018035</v>
      </c>
    </row>
    <row r="128" spans="1:16" ht="11.25" x14ac:dyDescent="0.2">
      <c r="A128" s="15" t="s">
        <v>111</v>
      </c>
      <c r="B128" s="15" t="s">
        <v>110</v>
      </c>
      <c r="C128" s="14">
        <v>23504187000</v>
      </c>
      <c r="D128" s="14">
        <v>500000000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4869068254</v>
      </c>
      <c r="J128" s="14">
        <v>11249330472</v>
      </c>
      <c r="K128" s="13">
        <f t="shared" si="4"/>
        <v>0.46864034478651578</v>
      </c>
      <c r="L128" s="29">
        <v>12563088360</v>
      </c>
      <c r="M128" s="14">
        <v>4869068254</v>
      </c>
      <c r="N128" s="14">
        <v>11249330472</v>
      </c>
      <c r="O128" s="13">
        <f t="shared" si="5"/>
        <v>0.46864034478651578</v>
      </c>
      <c r="P128" s="13">
        <f t="shared" si="6"/>
        <v>0.8954271553018035</v>
      </c>
    </row>
    <row r="129" spans="1:16" ht="11.25" x14ac:dyDescent="0.2">
      <c r="A129" s="12" t="s">
        <v>109</v>
      </c>
      <c r="B129" s="12" t="s">
        <v>108</v>
      </c>
      <c r="C129" s="11">
        <v>23504187000</v>
      </c>
      <c r="D129" s="11">
        <v>500000000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4869068254</v>
      </c>
      <c r="J129" s="11">
        <v>11249330472</v>
      </c>
      <c r="K129" s="10">
        <f t="shared" si="4"/>
        <v>0.46864034478651578</v>
      </c>
      <c r="L129" s="30">
        <v>12563088360</v>
      </c>
      <c r="M129" s="11">
        <v>4869068254</v>
      </c>
      <c r="N129" s="11">
        <v>11249330472</v>
      </c>
      <c r="O129" s="10">
        <f t="shared" si="5"/>
        <v>0.46864034478651578</v>
      </c>
      <c r="P129" s="10">
        <f t="shared" si="6"/>
        <v>0.8954271553018035</v>
      </c>
    </row>
    <row r="130" spans="1:16" ht="22.5" x14ac:dyDescent="0.2">
      <c r="A130" s="15" t="s">
        <v>107</v>
      </c>
      <c r="B130" s="15" t="s">
        <v>106</v>
      </c>
      <c r="C130" s="14">
        <v>315320768000</v>
      </c>
      <c r="D130" s="14">
        <v>0</v>
      </c>
      <c r="E130" s="14">
        <v>56794957273</v>
      </c>
      <c r="F130" s="14">
        <v>372115725273</v>
      </c>
      <c r="G130" s="14">
        <v>0</v>
      </c>
      <c r="H130" s="14">
        <v>372115725273</v>
      </c>
      <c r="I130" s="14">
        <v>71970942806</v>
      </c>
      <c r="J130" s="14">
        <v>292475909134</v>
      </c>
      <c r="K130" s="13">
        <f t="shared" si="4"/>
        <v>0.78598105178013422</v>
      </c>
      <c r="L130" s="29">
        <v>240912236274</v>
      </c>
      <c r="M130" s="14">
        <v>84466529679</v>
      </c>
      <c r="N130" s="14">
        <v>240628505449</v>
      </c>
      <c r="O130" s="13">
        <f t="shared" si="5"/>
        <v>0.64664965521804985</v>
      </c>
      <c r="P130" s="13">
        <f t="shared" si="6"/>
        <v>0.99882226478244429</v>
      </c>
    </row>
    <row r="131" spans="1:16" ht="11.25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4672033882</v>
      </c>
      <c r="F131" s="14">
        <v>256463727882</v>
      </c>
      <c r="G131" s="14">
        <v>0</v>
      </c>
      <c r="H131" s="14">
        <v>256463727882</v>
      </c>
      <c r="I131" s="14">
        <v>71959510366</v>
      </c>
      <c r="J131" s="14">
        <v>221705182536</v>
      </c>
      <c r="K131" s="13">
        <f t="shared" si="4"/>
        <v>0.86446993641926417</v>
      </c>
      <c r="L131" s="29">
        <v>212972584864</v>
      </c>
      <c r="M131" s="14">
        <v>78645249646</v>
      </c>
      <c r="N131" s="14">
        <v>212707757439</v>
      </c>
      <c r="O131" s="13">
        <f t="shared" si="5"/>
        <v>0.82938729463087157</v>
      </c>
      <c r="P131" s="13">
        <f t="shared" si="6"/>
        <v>0.99875651870794024</v>
      </c>
    </row>
    <row r="132" spans="1:16" ht="11.25" x14ac:dyDescent="0.2">
      <c r="A132" s="12" t="s">
        <v>103</v>
      </c>
      <c r="B132" s="12" t="s">
        <v>102</v>
      </c>
      <c r="C132" s="11">
        <v>201066635000</v>
      </c>
      <c r="D132" s="11">
        <v>0</v>
      </c>
      <c r="E132" s="11">
        <v>-6779000</v>
      </c>
      <c r="F132" s="11">
        <v>201059856000</v>
      </c>
      <c r="G132" s="11">
        <v>0</v>
      </c>
      <c r="H132" s="11">
        <v>201059856000</v>
      </c>
      <c r="I132" s="11">
        <v>71753946580</v>
      </c>
      <c r="J132" s="11">
        <v>194308663580</v>
      </c>
      <c r="K132" s="10">
        <f t="shared" si="4"/>
        <v>0.96642197724442813</v>
      </c>
      <c r="L132" s="30">
        <v>194308663580</v>
      </c>
      <c r="M132" s="11">
        <v>71753950237</v>
      </c>
      <c r="N132" s="11">
        <v>194308663580</v>
      </c>
      <c r="O132" s="10">
        <f t="shared" si="5"/>
        <v>0.96642197724442813</v>
      </c>
      <c r="P132" s="10">
        <f t="shared" si="6"/>
        <v>1</v>
      </c>
    </row>
    <row r="133" spans="1:16" ht="11.25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36661000</v>
      </c>
      <c r="K133" s="10">
        <f t="shared" si="4"/>
        <v>0.71884313725490201</v>
      </c>
      <c r="L133" s="30">
        <v>1830000</v>
      </c>
      <c r="M133" s="11">
        <v>0</v>
      </c>
      <c r="N133" s="11">
        <v>1830000</v>
      </c>
      <c r="O133" s="10">
        <f t="shared" si="5"/>
        <v>3.5882352941176469E-2</v>
      </c>
      <c r="P133" s="10">
        <f t="shared" si="6"/>
        <v>1</v>
      </c>
    </row>
    <row r="134" spans="1:16" ht="11.25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197935986</v>
      </c>
      <c r="J134" s="11">
        <v>7852163157</v>
      </c>
      <c r="K134" s="10">
        <f t="shared" si="4"/>
        <v>0.65710017939213639</v>
      </c>
      <c r="L134" s="30">
        <v>7824769505</v>
      </c>
      <c r="M134" s="11">
        <v>5834761000</v>
      </c>
      <c r="N134" s="11">
        <v>7824769505</v>
      </c>
      <c r="O134" s="10">
        <f t="shared" si="5"/>
        <v>0.65480776986325906</v>
      </c>
      <c r="P134" s="10">
        <f t="shared" si="6"/>
        <v>1</v>
      </c>
    </row>
    <row r="135" spans="1:16" ht="11.25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7627800</v>
      </c>
      <c r="J135" s="11">
        <v>37962603</v>
      </c>
      <c r="K135" s="10">
        <f t="shared" si="4"/>
        <v>0.16979123282524688</v>
      </c>
      <c r="L135" s="30">
        <v>86790000</v>
      </c>
      <c r="M135" s="11">
        <v>7627800</v>
      </c>
      <c r="N135" s="11">
        <v>37962603</v>
      </c>
      <c r="O135" s="10">
        <f t="shared" si="5"/>
        <v>0.16979123282524688</v>
      </c>
      <c r="P135" s="10">
        <f t="shared" si="6"/>
        <v>0.4374075699965434</v>
      </c>
    </row>
    <row r="136" spans="1:16" ht="11.25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0</v>
      </c>
      <c r="J136" s="11">
        <v>9468721120</v>
      </c>
      <c r="K136" s="10">
        <f t="shared" si="4"/>
        <v>0.342895575359704</v>
      </c>
      <c r="L136" s="30">
        <v>6334348030</v>
      </c>
      <c r="M136" s="11">
        <v>0</v>
      </c>
      <c r="N136" s="11">
        <v>6324153030</v>
      </c>
      <c r="O136" s="10">
        <f t="shared" si="5"/>
        <v>0.22901974452540064</v>
      </c>
      <c r="P136" s="10">
        <f t="shared" si="6"/>
        <v>0.9983905210209929</v>
      </c>
    </row>
    <row r="137" spans="1:16" ht="11.25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0</v>
      </c>
      <c r="J137" s="11">
        <v>1011076</v>
      </c>
      <c r="K137" s="10">
        <f t="shared" si="4"/>
        <v>0.47692264150943398</v>
      </c>
      <c r="L137" s="30">
        <v>2120000</v>
      </c>
      <c r="M137" s="11">
        <v>0</v>
      </c>
      <c r="N137" s="11">
        <v>1011076</v>
      </c>
      <c r="O137" s="10">
        <f t="shared" si="5"/>
        <v>0.47692264150943398</v>
      </c>
      <c r="P137" s="10">
        <f t="shared" si="6"/>
        <v>0.47692264150943398</v>
      </c>
    </row>
    <row r="138" spans="1:16" ht="11.25" x14ac:dyDescent="0.2">
      <c r="A138" s="33" t="s">
        <v>443</v>
      </c>
      <c r="B138" s="12" t="s">
        <v>451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f t="shared" si="4"/>
        <v>0.64253147119145892</v>
      </c>
      <c r="L138" s="30">
        <v>4414063749</v>
      </c>
      <c r="M138" s="11">
        <v>1048910609</v>
      </c>
      <c r="N138" s="11">
        <v>4209367645</v>
      </c>
      <c r="O138" s="10">
        <f t="shared" si="5"/>
        <v>0.27046511857275768</v>
      </c>
      <c r="P138" s="10">
        <f t="shared" si="6"/>
        <v>0.95362638248113807</v>
      </c>
    </row>
    <row r="139" spans="1:16" ht="11.25" x14ac:dyDescent="0.2">
      <c r="A139" s="15" t="s">
        <v>91</v>
      </c>
      <c r="B139" s="15" t="s">
        <v>90</v>
      </c>
      <c r="C139" s="14">
        <v>46191510000</v>
      </c>
      <c r="D139" s="14">
        <v>0</v>
      </c>
      <c r="E139" s="14">
        <v>38472660391</v>
      </c>
      <c r="F139" s="14">
        <v>84664170391</v>
      </c>
      <c r="G139" s="14">
        <v>0</v>
      </c>
      <c r="H139" s="14">
        <v>84664170391</v>
      </c>
      <c r="I139" s="14">
        <v>10554637</v>
      </c>
      <c r="J139" s="14">
        <v>51897685725</v>
      </c>
      <c r="K139" s="13">
        <f t="shared" ref="K139:K203" si="7">IF(J139=0,0,J139/H139)</f>
        <v>0.61298286495129761</v>
      </c>
      <c r="L139" s="29">
        <v>22711878946</v>
      </c>
      <c r="M139" s="14">
        <v>5815348230</v>
      </c>
      <c r="N139" s="14">
        <v>22698342137</v>
      </c>
      <c r="O139" s="13">
        <f t="shared" ref="O139:O203" si="8">IF(N139=0,0,N139/H139)</f>
        <v>0.2680985596643003</v>
      </c>
      <c r="P139" s="13">
        <f t="shared" ref="P139:P203" si="9">IF(N139=0,0,N139/L139)</f>
        <v>0.99940397670169934</v>
      </c>
    </row>
    <row r="140" spans="1:16" ht="11.25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3210200</v>
      </c>
      <c r="J140" s="11">
        <v>16537800</v>
      </c>
      <c r="K140" s="10">
        <f t="shared" si="7"/>
        <v>0.35153151238176217</v>
      </c>
      <c r="L140" s="30">
        <v>22655000</v>
      </c>
      <c r="M140" s="11">
        <v>3210200</v>
      </c>
      <c r="N140" s="11">
        <v>16537800</v>
      </c>
      <c r="O140" s="10">
        <f t="shared" si="8"/>
        <v>0.35153151238176217</v>
      </c>
      <c r="P140" s="10">
        <f t="shared" si="9"/>
        <v>0.72998455087177228</v>
      </c>
    </row>
    <row r="141" spans="1:16" ht="11.25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7"/>
        <v>0.61917191192406273</v>
      </c>
      <c r="L141" s="30">
        <v>16910848529</v>
      </c>
      <c r="M141" s="11">
        <v>1242642633</v>
      </c>
      <c r="N141" s="11">
        <v>16903428920</v>
      </c>
      <c r="O141" s="10">
        <f t="shared" si="8"/>
        <v>0.22701943601620128</v>
      </c>
      <c r="P141" s="10">
        <f t="shared" si="9"/>
        <v>0.99956125152518061</v>
      </c>
    </row>
    <row r="142" spans="1:16" ht="11.25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0</v>
      </c>
      <c r="J142" s="11">
        <v>5771263390</v>
      </c>
      <c r="K142" s="10">
        <f t="shared" si="7"/>
        <v>0.61337326401288295</v>
      </c>
      <c r="L142" s="30">
        <v>5771263390</v>
      </c>
      <c r="M142" s="11">
        <v>4562453282</v>
      </c>
      <c r="N142" s="11">
        <v>5771263390</v>
      </c>
      <c r="O142" s="10">
        <f t="shared" si="8"/>
        <v>0.61337326401288295</v>
      </c>
      <c r="P142" s="10">
        <f t="shared" si="9"/>
        <v>1</v>
      </c>
    </row>
    <row r="143" spans="1:16" ht="11.25" x14ac:dyDescent="0.2">
      <c r="A143" s="12" t="s">
        <v>493</v>
      </c>
      <c r="B143" s="12" t="s">
        <v>494</v>
      </c>
      <c r="C143" s="11">
        <v>0</v>
      </c>
      <c r="D143" s="11">
        <v>0</v>
      </c>
      <c r="E143" s="11">
        <v>175000000</v>
      </c>
      <c r="F143" s="11">
        <v>175000000</v>
      </c>
      <c r="G143" s="11">
        <v>0</v>
      </c>
      <c r="H143" s="11">
        <v>175000000</v>
      </c>
      <c r="I143" s="11">
        <v>291385</v>
      </c>
      <c r="J143" s="11">
        <v>291385</v>
      </c>
      <c r="K143" s="10">
        <f t="shared" si="7"/>
        <v>1.665057142857143E-3</v>
      </c>
      <c r="L143" s="30">
        <v>291385</v>
      </c>
      <c r="M143" s="11">
        <v>291385</v>
      </c>
      <c r="N143" s="11">
        <v>291385</v>
      </c>
      <c r="O143" s="10">
        <f t="shared" ref="O143:O145" si="10">IF(N143=0,0,N143/H143)</f>
        <v>1.665057142857143E-3</v>
      </c>
      <c r="P143" s="10">
        <f t="shared" ref="P143:P145" si="11">IF(N143=0,0,N143/L143)</f>
        <v>1</v>
      </c>
    </row>
    <row r="144" spans="1:16" ht="11.25" x14ac:dyDescent="0.2">
      <c r="A144" s="12" t="s">
        <v>495</v>
      </c>
      <c r="B144" s="12" t="s">
        <v>496</v>
      </c>
      <c r="C144" s="11">
        <v>0</v>
      </c>
      <c r="D144" s="11">
        <v>0</v>
      </c>
      <c r="E144" s="11">
        <v>175000000</v>
      </c>
      <c r="F144" s="11">
        <v>175000000</v>
      </c>
      <c r="G144" s="11">
        <v>0</v>
      </c>
      <c r="H144" s="11">
        <v>175000000</v>
      </c>
      <c r="I144" s="11">
        <v>2011704</v>
      </c>
      <c r="J144" s="11">
        <v>2136707</v>
      </c>
      <c r="K144" s="10">
        <f t="shared" si="7"/>
        <v>1.2209754285714285E-2</v>
      </c>
      <c r="L144" s="30">
        <v>2136707</v>
      </c>
      <c r="M144" s="11">
        <v>2136707</v>
      </c>
      <c r="N144" s="11">
        <v>2136707</v>
      </c>
      <c r="O144" s="10">
        <f t="shared" si="10"/>
        <v>1.2209754285714285E-2</v>
      </c>
      <c r="P144" s="10">
        <f t="shared" si="11"/>
        <v>1</v>
      </c>
    </row>
    <row r="145" spans="1:16" ht="11.25" x14ac:dyDescent="0.2">
      <c r="A145" s="12" t="s">
        <v>497</v>
      </c>
      <c r="B145" s="12" t="s">
        <v>498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5041348</v>
      </c>
      <c r="J145" s="11">
        <v>5111260</v>
      </c>
      <c r="K145" s="10">
        <f t="shared" si="7"/>
        <v>1.277815E-2</v>
      </c>
      <c r="L145" s="30">
        <v>4683935</v>
      </c>
      <c r="M145" s="11">
        <v>4614023</v>
      </c>
      <c r="N145" s="11">
        <v>4683935</v>
      </c>
      <c r="O145" s="10">
        <f t="shared" si="10"/>
        <v>1.17098375E-2</v>
      </c>
      <c r="P145" s="10">
        <f t="shared" si="11"/>
        <v>1</v>
      </c>
    </row>
    <row r="146" spans="1:16" ht="11.25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13445062000</v>
      </c>
      <c r="F146" s="14">
        <v>30532626000</v>
      </c>
      <c r="G146" s="14">
        <v>0</v>
      </c>
      <c r="H146" s="14">
        <v>30532626000</v>
      </c>
      <c r="I146" s="14">
        <v>0</v>
      </c>
      <c r="J146" s="14">
        <v>18668474255</v>
      </c>
      <c r="K146" s="13">
        <f t="shared" si="7"/>
        <v>0.61142707656393525</v>
      </c>
      <c r="L146" s="29">
        <v>5211207255</v>
      </c>
      <c r="M146" s="14">
        <v>0</v>
      </c>
      <c r="N146" s="14">
        <v>5211207255</v>
      </c>
      <c r="O146" s="13">
        <f t="shared" si="8"/>
        <v>0.17067668057768762</v>
      </c>
      <c r="P146" s="13">
        <f t="shared" si="9"/>
        <v>1</v>
      </c>
    </row>
    <row r="147" spans="1:16" ht="22.5" x14ac:dyDescent="0.2">
      <c r="A147" s="12" t="s">
        <v>81</v>
      </c>
      <c r="B147" s="12" t="s">
        <v>472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7"/>
        <v>0.63249896287519281</v>
      </c>
      <c r="L147" s="30">
        <v>3316880000</v>
      </c>
      <c r="M147" s="11">
        <v>0</v>
      </c>
      <c r="N147" s="11">
        <v>3316880000</v>
      </c>
      <c r="O147" s="10">
        <f t="shared" si="8"/>
        <v>0.12506884314185809</v>
      </c>
      <c r="P147" s="10">
        <f t="shared" si="9"/>
        <v>1</v>
      </c>
    </row>
    <row r="148" spans="1:16" ht="22.5" x14ac:dyDescent="0.2">
      <c r="A148" s="12" t="s">
        <v>80</v>
      </c>
      <c r="B148" s="12" t="s">
        <v>473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7"/>
        <v>0.52900958969414968</v>
      </c>
      <c r="L148" s="30">
        <v>1593478454</v>
      </c>
      <c r="M148" s="11">
        <v>0</v>
      </c>
      <c r="N148" s="11">
        <v>1593478454</v>
      </c>
      <c r="O148" s="10">
        <f t="shared" si="8"/>
        <v>0.52900958969414968</v>
      </c>
      <c r="P148" s="10">
        <f t="shared" si="9"/>
        <v>1</v>
      </c>
    </row>
    <row r="149" spans="1:16" ht="11.25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0</v>
      </c>
      <c r="F149" s="11">
        <v>1000000000</v>
      </c>
      <c r="G149" s="11">
        <v>0</v>
      </c>
      <c r="H149" s="11">
        <v>1000000000</v>
      </c>
      <c r="I149" s="11">
        <v>0</v>
      </c>
      <c r="J149" s="11">
        <v>300848801</v>
      </c>
      <c r="K149" s="10">
        <f t="shared" si="7"/>
        <v>0.300848801</v>
      </c>
      <c r="L149" s="30">
        <v>300848801</v>
      </c>
      <c r="M149" s="11">
        <v>0</v>
      </c>
      <c r="N149" s="11">
        <v>300848801</v>
      </c>
      <c r="O149" s="10">
        <f t="shared" si="8"/>
        <v>0.300848801</v>
      </c>
      <c r="P149" s="10">
        <f t="shared" si="9"/>
        <v>1</v>
      </c>
    </row>
    <row r="150" spans="1:16" ht="11.25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877803</v>
      </c>
      <c r="J150" s="14">
        <v>204566618</v>
      </c>
      <c r="K150" s="13">
        <f t="shared" si="7"/>
        <v>0.44939843717390782</v>
      </c>
      <c r="L150" s="29">
        <v>16565209</v>
      </c>
      <c r="M150" s="14">
        <v>5931803</v>
      </c>
      <c r="N150" s="14">
        <v>11198618</v>
      </c>
      <c r="O150" s="13">
        <f t="shared" si="8"/>
        <v>2.4601479346486498E-2</v>
      </c>
      <c r="P150" s="13">
        <f t="shared" si="9"/>
        <v>0.67603240019489041</v>
      </c>
    </row>
    <row r="151" spans="1:16" ht="11.25" x14ac:dyDescent="0.2">
      <c r="A151" s="15" t="s">
        <v>75</v>
      </c>
      <c r="B151" s="15" t="s">
        <v>74</v>
      </c>
      <c r="C151" s="14">
        <v>250000000</v>
      </c>
      <c r="D151" s="14">
        <v>-25000000</v>
      </c>
      <c r="E151" s="14">
        <v>43057000</v>
      </c>
      <c r="F151" s="14">
        <v>293057000</v>
      </c>
      <c r="G151" s="14">
        <v>0</v>
      </c>
      <c r="H151" s="14">
        <v>293057000</v>
      </c>
      <c r="I151" s="14">
        <v>877803</v>
      </c>
      <c r="J151" s="14">
        <v>68922618</v>
      </c>
      <c r="K151" s="13">
        <f t="shared" si="7"/>
        <v>0.23518502543873718</v>
      </c>
      <c r="L151" s="29">
        <v>12829209</v>
      </c>
      <c r="M151" s="14">
        <v>5195803</v>
      </c>
      <c r="N151" s="14">
        <v>10462618</v>
      </c>
      <c r="O151" s="13">
        <f t="shared" si="8"/>
        <v>3.5701648484765765E-2</v>
      </c>
      <c r="P151" s="13">
        <f t="shared" si="9"/>
        <v>0.81553102767286745</v>
      </c>
    </row>
    <row r="152" spans="1:16" ht="11.25" x14ac:dyDescent="0.2">
      <c r="A152" s="12" t="s">
        <v>73</v>
      </c>
      <c r="B152" s="12" t="s">
        <v>72</v>
      </c>
      <c r="C152" s="11">
        <v>250000000</v>
      </c>
      <c r="D152" s="11">
        <v>-25000000</v>
      </c>
      <c r="E152" s="11">
        <v>-25000000</v>
      </c>
      <c r="F152" s="11">
        <v>225000000</v>
      </c>
      <c r="G152" s="11">
        <v>0</v>
      </c>
      <c r="H152" s="11">
        <v>225000000</v>
      </c>
      <c r="I152" s="11">
        <v>877803</v>
      </c>
      <c r="J152" s="11">
        <v>6144618</v>
      </c>
      <c r="K152" s="10">
        <f t="shared" si="7"/>
        <v>2.7309413333333334E-2</v>
      </c>
      <c r="L152" s="30">
        <v>8511209</v>
      </c>
      <c r="M152" s="11">
        <v>877803</v>
      </c>
      <c r="N152" s="11">
        <v>6144618</v>
      </c>
      <c r="O152" s="10">
        <f t="shared" si="8"/>
        <v>2.7309413333333334E-2</v>
      </c>
      <c r="P152" s="10">
        <f t="shared" si="9"/>
        <v>0.72194420322659214</v>
      </c>
    </row>
    <row r="153" spans="1:16" ht="11.25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7"/>
        <v>0.92243266673523661</v>
      </c>
      <c r="L153" s="30">
        <v>4318000</v>
      </c>
      <c r="M153" s="11">
        <v>4318000</v>
      </c>
      <c r="N153" s="11">
        <v>4318000</v>
      </c>
      <c r="O153" s="10">
        <f t="shared" si="8"/>
        <v>6.3446816638993792E-2</v>
      </c>
      <c r="P153" s="10">
        <f t="shared" si="9"/>
        <v>1</v>
      </c>
    </row>
    <row r="154" spans="1:16" ht="11.25" x14ac:dyDescent="0.2">
      <c r="A154" s="23" t="s">
        <v>69</v>
      </c>
      <c r="B154" s="23" t="s">
        <v>68</v>
      </c>
      <c r="C154" s="24">
        <v>0</v>
      </c>
      <c r="D154" s="24">
        <v>25000000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7"/>
        <v>0.83656502861653836</v>
      </c>
      <c r="L154" s="31">
        <v>3736000</v>
      </c>
      <c r="M154" s="24">
        <v>736000</v>
      </c>
      <c r="N154" s="24">
        <v>736000</v>
      </c>
      <c r="O154" s="25">
        <f t="shared" si="8"/>
        <v>4.5391750542727455E-3</v>
      </c>
      <c r="P154" s="25">
        <f t="shared" si="9"/>
        <v>0.19700214132762311</v>
      </c>
    </row>
    <row r="155" spans="1:16" ht="11.25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1087353000</v>
      </c>
      <c r="J155" s="14">
        <v>15981805537</v>
      </c>
      <c r="K155" s="13">
        <f t="shared" si="7"/>
        <v>0.27418333541034912</v>
      </c>
      <c r="L155" s="29">
        <v>16841302763</v>
      </c>
      <c r="M155" s="14">
        <v>1233582634</v>
      </c>
      <c r="N155" s="14">
        <v>13524152703</v>
      </c>
      <c r="O155" s="13">
        <f t="shared" si="8"/>
        <v>0.23201992341370264</v>
      </c>
      <c r="P155" s="13">
        <f t="shared" si="9"/>
        <v>0.80303483010306598</v>
      </c>
    </row>
    <row r="156" spans="1:16" ht="11.25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1087353000</v>
      </c>
      <c r="J156" s="14">
        <v>15981805537</v>
      </c>
      <c r="K156" s="13">
        <f t="shared" si="7"/>
        <v>0.27418333541034912</v>
      </c>
      <c r="L156" s="29">
        <v>16841302763</v>
      </c>
      <c r="M156" s="14">
        <v>1233582634</v>
      </c>
      <c r="N156" s="14">
        <v>13524152703</v>
      </c>
      <c r="O156" s="13">
        <f t="shared" si="8"/>
        <v>0.23201992341370264</v>
      </c>
      <c r="P156" s="13">
        <f t="shared" si="9"/>
        <v>0.80303483010306598</v>
      </c>
    </row>
    <row r="157" spans="1:16" ht="11.25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7"/>
        <v>0.83497360833717205</v>
      </c>
      <c r="L157" s="29">
        <v>9327577790</v>
      </c>
      <c r="M157" s="14">
        <v>146229634</v>
      </c>
      <c r="N157" s="14">
        <v>9327577790</v>
      </c>
      <c r="O157" s="13">
        <f t="shared" si="8"/>
        <v>0.76318620033399087</v>
      </c>
      <c r="P157" s="13">
        <f t="shared" si="9"/>
        <v>1</v>
      </c>
    </row>
    <row r="158" spans="1:16" ht="11.25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7"/>
        <v>0.83497360833717205</v>
      </c>
      <c r="L158" s="29">
        <v>9327577790</v>
      </c>
      <c r="M158" s="14">
        <v>146229634</v>
      </c>
      <c r="N158" s="14">
        <v>9327577790</v>
      </c>
      <c r="O158" s="13">
        <f t="shared" si="8"/>
        <v>0.76318620033399087</v>
      </c>
      <c r="P158" s="13">
        <f t="shared" si="9"/>
        <v>1</v>
      </c>
    </row>
    <row r="159" spans="1:16" ht="11.25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7"/>
        <v>0.83497360833717205</v>
      </c>
      <c r="L159" s="29">
        <v>9327577790</v>
      </c>
      <c r="M159" s="14">
        <v>146229634</v>
      </c>
      <c r="N159" s="14">
        <v>9327577790</v>
      </c>
      <c r="O159" s="13">
        <f t="shared" si="8"/>
        <v>0.76318620033399087</v>
      </c>
      <c r="P159" s="13">
        <f t="shared" si="9"/>
        <v>1</v>
      </c>
    </row>
    <row r="160" spans="1:16" ht="11.25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7"/>
        <v>0.83497360833717205</v>
      </c>
      <c r="L160" s="29">
        <v>9327577790</v>
      </c>
      <c r="M160" s="14">
        <v>146229634</v>
      </c>
      <c r="N160" s="14">
        <v>9327577790</v>
      </c>
      <c r="O160" s="13">
        <f t="shared" si="8"/>
        <v>0.76318620033399087</v>
      </c>
      <c r="P160" s="13">
        <f t="shared" si="9"/>
        <v>1</v>
      </c>
    </row>
    <row r="161" spans="1:16" ht="11.25" x14ac:dyDescent="0.2">
      <c r="A161" s="12" t="s">
        <v>58</v>
      </c>
      <c r="B161" s="12" t="s">
        <v>50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7"/>
        <v>0.83497360833717205</v>
      </c>
      <c r="L161" s="30">
        <v>9327577790</v>
      </c>
      <c r="M161" s="11">
        <v>146229634</v>
      </c>
      <c r="N161" s="11">
        <v>9327577790</v>
      </c>
      <c r="O161" s="10">
        <f t="shared" si="8"/>
        <v>0.76318620033399087</v>
      </c>
      <c r="P161" s="10">
        <f t="shared" si="9"/>
        <v>1</v>
      </c>
    </row>
    <row r="162" spans="1:16" ht="11.25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7"/>
        <v>0.17153519285096314</v>
      </c>
      <c r="L162" s="29">
        <v>1513724970</v>
      </c>
      <c r="M162" s="14">
        <v>0</v>
      </c>
      <c r="N162" s="14">
        <v>1513724970</v>
      </c>
      <c r="O162" s="13">
        <f t="shared" si="8"/>
        <v>8.3922787541133928E-2</v>
      </c>
      <c r="P162" s="13">
        <f t="shared" si="9"/>
        <v>1</v>
      </c>
    </row>
    <row r="163" spans="1:16" ht="11.25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7"/>
        <v>0.17153519285096314</v>
      </c>
      <c r="L163" s="29">
        <v>1513724970</v>
      </c>
      <c r="M163" s="14">
        <v>0</v>
      </c>
      <c r="N163" s="14">
        <v>1513724970</v>
      </c>
      <c r="O163" s="13">
        <f t="shared" si="8"/>
        <v>8.3922787541133928E-2</v>
      </c>
      <c r="P163" s="13">
        <f t="shared" si="9"/>
        <v>1</v>
      </c>
    </row>
    <row r="164" spans="1:16" ht="11.25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3094000000</v>
      </c>
      <c r="K164" s="13">
        <f t="shared" si="7"/>
        <v>0.17153519285096314</v>
      </c>
      <c r="L164" s="29">
        <v>1513724970</v>
      </c>
      <c r="M164" s="14">
        <v>0</v>
      </c>
      <c r="N164" s="14">
        <v>1513724970</v>
      </c>
      <c r="O164" s="13">
        <f t="shared" si="8"/>
        <v>8.3922787541133928E-2</v>
      </c>
      <c r="P164" s="13">
        <f t="shared" si="9"/>
        <v>1</v>
      </c>
    </row>
    <row r="165" spans="1:16" ht="11.25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3094000000</v>
      </c>
      <c r="K165" s="13">
        <f t="shared" si="7"/>
        <v>0.17153519285096314</v>
      </c>
      <c r="L165" s="29">
        <v>1513724970</v>
      </c>
      <c r="M165" s="14">
        <v>0</v>
      </c>
      <c r="N165" s="14">
        <v>1513724970</v>
      </c>
      <c r="O165" s="13">
        <f t="shared" si="8"/>
        <v>8.3922787541133928E-2</v>
      </c>
      <c r="P165" s="13">
        <f t="shared" si="9"/>
        <v>1</v>
      </c>
    </row>
    <row r="166" spans="1:16" ht="11.25" x14ac:dyDescent="0.2">
      <c r="A166" s="12" t="s">
        <v>49</v>
      </c>
      <c r="B166" s="12" t="s">
        <v>50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3094000000</v>
      </c>
      <c r="K166" s="10">
        <f t="shared" si="7"/>
        <v>0.17153519285096314</v>
      </c>
      <c r="L166" s="30">
        <v>1513724970</v>
      </c>
      <c r="M166" s="11">
        <v>0</v>
      </c>
      <c r="N166" s="11">
        <v>1513724970</v>
      </c>
      <c r="O166" s="10">
        <f t="shared" si="8"/>
        <v>8.3922787541133928E-2</v>
      </c>
      <c r="P166" s="10">
        <f t="shared" si="9"/>
        <v>1</v>
      </c>
    </row>
    <row r="167" spans="1:16" ht="11.25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7"/>
        <v>0</v>
      </c>
      <c r="L167" s="29">
        <v>0</v>
      </c>
      <c r="M167" s="14">
        <v>0</v>
      </c>
      <c r="N167" s="14">
        <v>0</v>
      </c>
      <c r="O167" s="13">
        <f t="shared" si="8"/>
        <v>0</v>
      </c>
      <c r="P167" s="13">
        <f t="shared" si="9"/>
        <v>0</v>
      </c>
    </row>
    <row r="168" spans="1:16" ht="11.25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0</v>
      </c>
      <c r="F168" s="14">
        <v>29750000</v>
      </c>
      <c r="G168" s="14">
        <v>0</v>
      </c>
      <c r="H168" s="14">
        <v>29750000</v>
      </c>
      <c r="I168" s="14">
        <v>0</v>
      </c>
      <c r="J168" s="14">
        <v>0</v>
      </c>
      <c r="K168" s="13">
        <f t="shared" si="7"/>
        <v>0</v>
      </c>
      <c r="L168" s="29">
        <v>0</v>
      </c>
      <c r="M168" s="14">
        <v>0</v>
      </c>
      <c r="N168" s="14">
        <v>0</v>
      </c>
      <c r="O168" s="13">
        <f t="shared" si="8"/>
        <v>0</v>
      </c>
      <c r="P168" s="13">
        <f t="shared" si="9"/>
        <v>0</v>
      </c>
    </row>
    <row r="169" spans="1:16" ht="11.25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0</v>
      </c>
      <c r="F169" s="14">
        <v>29750000</v>
      </c>
      <c r="G169" s="14">
        <v>0</v>
      </c>
      <c r="H169" s="14">
        <v>29750000</v>
      </c>
      <c r="I169" s="14">
        <v>0</v>
      </c>
      <c r="J169" s="14">
        <v>0</v>
      </c>
      <c r="K169" s="13">
        <f t="shared" si="7"/>
        <v>0</v>
      </c>
      <c r="L169" s="29">
        <v>0</v>
      </c>
      <c r="M169" s="14">
        <v>0</v>
      </c>
      <c r="N169" s="14">
        <v>0</v>
      </c>
      <c r="O169" s="13">
        <f t="shared" si="8"/>
        <v>0</v>
      </c>
      <c r="P169" s="13">
        <f t="shared" si="9"/>
        <v>0</v>
      </c>
    </row>
    <row r="170" spans="1:16" ht="11.25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0</v>
      </c>
      <c r="F170" s="11">
        <v>29750000</v>
      </c>
      <c r="G170" s="11">
        <v>0</v>
      </c>
      <c r="H170" s="11">
        <v>29750000</v>
      </c>
      <c r="I170" s="11">
        <v>0</v>
      </c>
      <c r="J170" s="11">
        <v>0</v>
      </c>
      <c r="K170" s="10">
        <f t="shared" si="7"/>
        <v>0</v>
      </c>
      <c r="L170" s="30">
        <v>0</v>
      </c>
      <c r="M170" s="11">
        <v>0</v>
      </c>
      <c r="N170" s="11">
        <v>0</v>
      </c>
      <c r="O170" s="10">
        <f t="shared" si="8"/>
        <v>0</v>
      </c>
      <c r="P170" s="10">
        <f t="shared" si="9"/>
        <v>0</v>
      </c>
    </row>
    <row r="171" spans="1:16" ht="11.25" x14ac:dyDescent="0.2">
      <c r="A171" s="12" t="s">
        <v>39</v>
      </c>
      <c r="B171" s="12" t="s">
        <v>38</v>
      </c>
      <c r="C171" s="11">
        <v>20000000000</v>
      </c>
      <c r="D171" s="11">
        <v>0</v>
      </c>
      <c r="E171" s="11">
        <v>0</v>
      </c>
      <c r="F171" s="11">
        <v>20000000000</v>
      </c>
      <c r="G171" s="11">
        <v>0</v>
      </c>
      <c r="H171" s="11">
        <v>20000000000</v>
      </c>
      <c r="I171" s="11">
        <v>0</v>
      </c>
      <c r="J171" s="11">
        <v>0</v>
      </c>
      <c r="K171" s="10">
        <f t="shared" si="7"/>
        <v>0</v>
      </c>
      <c r="L171" s="30">
        <v>0</v>
      </c>
      <c r="M171" s="11">
        <v>0</v>
      </c>
      <c r="N171" s="11">
        <v>0</v>
      </c>
      <c r="O171" s="10">
        <f t="shared" si="8"/>
        <v>0</v>
      </c>
      <c r="P171" s="10">
        <f t="shared" si="9"/>
        <v>0</v>
      </c>
    </row>
    <row r="172" spans="1:16" ht="11.25" x14ac:dyDescent="0.2">
      <c r="A172" s="15" t="s">
        <v>37</v>
      </c>
      <c r="B172" s="15" t="s">
        <v>36</v>
      </c>
      <c r="C172" s="14">
        <v>8000001000</v>
      </c>
      <c r="D172" s="14">
        <v>0</v>
      </c>
      <c r="E172" s="14">
        <v>0</v>
      </c>
      <c r="F172" s="14">
        <v>8000001000</v>
      </c>
      <c r="G172" s="14">
        <v>0</v>
      </c>
      <c r="H172" s="14">
        <v>8000001000</v>
      </c>
      <c r="I172" s="14">
        <v>1087353000</v>
      </c>
      <c r="J172" s="14">
        <v>2682849943</v>
      </c>
      <c r="K172" s="13">
        <f t="shared" si="7"/>
        <v>0.33535620095547486</v>
      </c>
      <c r="L172" s="29">
        <v>6000000003</v>
      </c>
      <c r="M172" s="14">
        <v>1087353000</v>
      </c>
      <c r="N172" s="14">
        <v>2682849943</v>
      </c>
      <c r="O172" s="13">
        <f t="shared" si="8"/>
        <v>0.33535620095547486</v>
      </c>
      <c r="P172" s="13">
        <f t="shared" si="9"/>
        <v>0.44714165694309582</v>
      </c>
    </row>
    <row r="173" spans="1:16" ht="11.25" x14ac:dyDescent="0.2">
      <c r="A173" s="12" t="s">
        <v>35</v>
      </c>
      <c r="B173" s="12" t="s">
        <v>339</v>
      </c>
      <c r="C173" s="11">
        <v>8000001000</v>
      </c>
      <c r="D173" s="11">
        <v>0</v>
      </c>
      <c r="E173" s="11">
        <v>-4800000600</v>
      </c>
      <c r="F173" s="11">
        <v>3200000400</v>
      </c>
      <c r="G173" s="11">
        <v>0</v>
      </c>
      <c r="H173" s="11">
        <v>3200000400</v>
      </c>
      <c r="I173" s="11">
        <v>0</v>
      </c>
      <c r="J173" s="11">
        <v>343171000</v>
      </c>
      <c r="K173" s="10">
        <f t="shared" si="7"/>
        <v>0.10724092409488449</v>
      </c>
      <c r="L173" s="30">
        <v>3199999400</v>
      </c>
      <c r="M173" s="11">
        <v>0</v>
      </c>
      <c r="N173" s="11">
        <v>343171000</v>
      </c>
      <c r="O173" s="10">
        <f t="shared" si="8"/>
        <v>0.10724092409488449</v>
      </c>
      <c r="P173" s="10">
        <f t="shared" si="9"/>
        <v>0.10724095760767956</v>
      </c>
    </row>
    <row r="174" spans="1:16" ht="11.25" x14ac:dyDescent="0.2">
      <c r="A174" s="33" t="s">
        <v>444</v>
      </c>
      <c r="B174" s="33" t="s">
        <v>445</v>
      </c>
      <c r="C174" s="11">
        <v>0</v>
      </c>
      <c r="D174" s="11">
        <v>0</v>
      </c>
      <c r="E174" s="11">
        <v>4800000600</v>
      </c>
      <c r="F174" s="11">
        <v>4800000600</v>
      </c>
      <c r="G174" s="11">
        <v>0</v>
      </c>
      <c r="H174" s="11">
        <v>4800000600</v>
      </c>
      <c r="I174" s="11">
        <v>1087353000</v>
      </c>
      <c r="J174" s="11">
        <v>2339678943</v>
      </c>
      <c r="K174" s="10">
        <f t="shared" si="7"/>
        <v>0.48743305219586847</v>
      </c>
      <c r="L174" s="30">
        <v>2800000603</v>
      </c>
      <c r="M174" s="11">
        <v>1087353000</v>
      </c>
      <c r="N174" s="11">
        <v>2339678943</v>
      </c>
      <c r="O174" s="10">
        <f t="shared" si="8"/>
        <v>0.48743305219586847</v>
      </c>
      <c r="P174" s="10">
        <f t="shared" si="9"/>
        <v>0.83559944254769147</v>
      </c>
    </row>
    <row r="175" spans="1:16" ht="11.25" x14ac:dyDescent="0.2">
      <c r="A175" s="15" t="s">
        <v>34</v>
      </c>
      <c r="B175" s="15" t="s">
        <v>340</v>
      </c>
      <c r="C175" s="14">
        <v>2687256188000</v>
      </c>
      <c r="D175" s="14">
        <v>0</v>
      </c>
      <c r="E175" s="14">
        <v>229714410312</v>
      </c>
      <c r="F175" s="14">
        <v>2916970598312</v>
      </c>
      <c r="G175" s="14">
        <v>0</v>
      </c>
      <c r="H175" s="14">
        <v>2916970598312</v>
      </c>
      <c r="I175" s="14">
        <v>117376372261</v>
      </c>
      <c r="J175" s="14">
        <v>1907122235277</v>
      </c>
      <c r="K175" s="13">
        <f t="shared" si="7"/>
        <v>0.65380235110378504</v>
      </c>
      <c r="L175" s="29">
        <v>366722138645</v>
      </c>
      <c r="M175" s="14">
        <v>49745144209</v>
      </c>
      <c r="N175" s="14">
        <v>272674101541</v>
      </c>
      <c r="O175" s="13">
        <f t="shared" si="8"/>
        <v>9.3478522443384157E-2</v>
      </c>
      <c r="P175" s="13">
        <f t="shared" si="9"/>
        <v>0.7435441518434156</v>
      </c>
    </row>
    <row r="176" spans="1:16" ht="11.25" x14ac:dyDescent="0.2">
      <c r="A176" s="15" t="s">
        <v>33</v>
      </c>
      <c r="B176" s="15" t="s">
        <v>341</v>
      </c>
      <c r="C176" s="14">
        <v>1142469235000</v>
      </c>
      <c r="D176" s="14">
        <v>13119778872</v>
      </c>
      <c r="E176" s="14">
        <v>16251600969</v>
      </c>
      <c r="F176" s="14">
        <v>1158720835969</v>
      </c>
      <c r="G176" s="14">
        <v>0</v>
      </c>
      <c r="H176" s="14">
        <v>1158720835969</v>
      </c>
      <c r="I176" s="14">
        <v>98973886028</v>
      </c>
      <c r="J176" s="14">
        <v>553678497956</v>
      </c>
      <c r="K176" s="13">
        <f t="shared" si="7"/>
        <v>0.47783597288381974</v>
      </c>
      <c r="L176" s="29">
        <v>49543619191</v>
      </c>
      <c r="M176" s="14">
        <v>4971007935</v>
      </c>
      <c r="N176" s="14">
        <v>12880116712</v>
      </c>
      <c r="O176" s="13">
        <f t="shared" si="8"/>
        <v>1.1115806596529165E-2</v>
      </c>
      <c r="P176" s="13">
        <f t="shared" si="9"/>
        <v>0.25997528889330268</v>
      </c>
    </row>
    <row r="177" spans="1:16" ht="22.5" x14ac:dyDescent="0.2">
      <c r="A177" s="15" t="s">
        <v>32</v>
      </c>
      <c r="B177" s="15" t="s">
        <v>474</v>
      </c>
      <c r="C177" s="14">
        <v>1142469235000</v>
      </c>
      <c r="D177" s="14">
        <v>13119778872</v>
      </c>
      <c r="E177" s="14">
        <v>16251600969</v>
      </c>
      <c r="F177" s="14">
        <v>1158720835969</v>
      </c>
      <c r="G177" s="14">
        <v>0</v>
      </c>
      <c r="H177" s="14">
        <v>1158720835969</v>
      </c>
      <c r="I177" s="14">
        <v>98973886028</v>
      </c>
      <c r="J177" s="14">
        <v>553678497956</v>
      </c>
      <c r="K177" s="13">
        <f t="shared" si="7"/>
        <v>0.47783597288381974</v>
      </c>
      <c r="L177" s="29">
        <v>49543619191</v>
      </c>
      <c r="M177" s="14">
        <v>4971007935</v>
      </c>
      <c r="N177" s="14">
        <v>12880116712</v>
      </c>
      <c r="O177" s="13">
        <f t="shared" si="8"/>
        <v>1.1115806596529165E-2</v>
      </c>
      <c r="P177" s="13">
        <f t="shared" si="9"/>
        <v>0.25997528889330268</v>
      </c>
    </row>
    <row r="178" spans="1:16" ht="33.75" x14ac:dyDescent="0.2">
      <c r="A178" s="15" t="s">
        <v>31</v>
      </c>
      <c r="B178" s="15" t="s">
        <v>343</v>
      </c>
      <c r="C178" s="14">
        <v>1045833323000</v>
      </c>
      <c r="D178" s="14">
        <v>15333166424</v>
      </c>
      <c r="E178" s="14">
        <v>18767030809</v>
      </c>
      <c r="F178" s="14">
        <v>1064600353809</v>
      </c>
      <c r="G178" s="14">
        <v>0</v>
      </c>
      <c r="H178" s="14">
        <v>1064600353809</v>
      </c>
      <c r="I178" s="14">
        <v>93677137507</v>
      </c>
      <c r="J178" s="14">
        <v>524081967626</v>
      </c>
      <c r="K178" s="13">
        <f t="shared" si="7"/>
        <v>0.49228047478183118</v>
      </c>
      <c r="L178" s="29">
        <v>42152050466</v>
      </c>
      <c r="M178" s="14">
        <v>2150656070</v>
      </c>
      <c r="N178" s="14">
        <v>9906012615</v>
      </c>
      <c r="O178" s="13">
        <f t="shared" si="8"/>
        <v>9.3049120071748894E-3</v>
      </c>
      <c r="P178" s="13">
        <f t="shared" si="9"/>
        <v>0.23500666054170311</v>
      </c>
    </row>
    <row r="179" spans="1:16" ht="22.5" x14ac:dyDescent="0.2">
      <c r="A179" s="15" t="s">
        <v>30</v>
      </c>
      <c r="B179" s="15" t="s">
        <v>344</v>
      </c>
      <c r="C179" s="14">
        <v>28303911000</v>
      </c>
      <c r="D179" s="14">
        <v>13722364133</v>
      </c>
      <c r="E179" s="14">
        <v>21225148392</v>
      </c>
      <c r="F179" s="14">
        <v>49529059392</v>
      </c>
      <c r="G179" s="14">
        <v>0</v>
      </c>
      <c r="H179" s="14">
        <v>49529059392</v>
      </c>
      <c r="I179" s="14">
        <v>6224551032</v>
      </c>
      <c r="J179" s="14">
        <v>11479791082</v>
      </c>
      <c r="K179" s="13">
        <f t="shared" si="7"/>
        <v>0.23177890359561787</v>
      </c>
      <c r="L179" s="29">
        <v>13771137028</v>
      </c>
      <c r="M179" s="14">
        <v>407070404</v>
      </c>
      <c r="N179" s="14">
        <v>672084185</v>
      </c>
      <c r="O179" s="13">
        <f t="shared" si="8"/>
        <v>1.3569492198120684E-2</v>
      </c>
      <c r="P179" s="13">
        <f t="shared" si="9"/>
        <v>4.8803826701709005E-2</v>
      </c>
    </row>
    <row r="180" spans="1:16" ht="11.25" x14ac:dyDescent="0.2">
      <c r="A180" s="12" t="s">
        <v>29</v>
      </c>
      <c r="B180" s="12" t="s">
        <v>475</v>
      </c>
      <c r="C180" s="11">
        <v>696939000</v>
      </c>
      <c r="D180" s="11">
        <v>525168199</v>
      </c>
      <c r="E180" s="11">
        <v>3507486549</v>
      </c>
      <c r="F180" s="11">
        <v>4204425549</v>
      </c>
      <c r="G180" s="11">
        <v>0</v>
      </c>
      <c r="H180" s="11">
        <v>4204425549</v>
      </c>
      <c r="I180" s="11">
        <v>3279468122</v>
      </c>
      <c r="J180" s="11">
        <v>3959756103</v>
      </c>
      <c r="K180" s="10">
        <f t="shared" si="7"/>
        <v>0.94180668841711479</v>
      </c>
      <c r="L180" s="30">
        <v>293561954</v>
      </c>
      <c r="M180" s="11">
        <v>85664732</v>
      </c>
      <c r="N180" s="11">
        <v>280920135</v>
      </c>
      <c r="O180" s="10">
        <f t="shared" si="8"/>
        <v>6.6815342958520305E-2</v>
      </c>
      <c r="P180" s="10">
        <f t="shared" si="9"/>
        <v>0.95693645301189134</v>
      </c>
    </row>
    <row r="181" spans="1:16" ht="22.5" x14ac:dyDescent="0.2">
      <c r="A181" s="12" t="s">
        <v>28</v>
      </c>
      <c r="B181" s="12" t="s">
        <v>476</v>
      </c>
      <c r="C181" s="11">
        <v>27606972000</v>
      </c>
      <c r="D181" s="11">
        <v>13197195934</v>
      </c>
      <c r="E181" s="11">
        <v>17717661843</v>
      </c>
      <c r="F181" s="11">
        <v>45324633843</v>
      </c>
      <c r="G181" s="11">
        <v>0</v>
      </c>
      <c r="H181" s="11">
        <v>45324633843</v>
      </c>
      <c r="I181" s="11">
        <v>2945082910</v>
      </c>
      <c r="J181" s="11">
        <v>7520034979</v>
      </c>
      <c r="K181" s="10">
        <f t="shared" si="7"/>
        <v>0.16591496370491704</v>
      </c>
      <c r="L181" s="30">
        <v>13477575074</v>
      </c>
      <c r="M181" s="11">
        <v>321405672</v>
      </c>
      <c r="N181" s="11">
        <v>391164050</v>
      </c>
      <c r="O181" s="10">
        <f t="shared" si="8"/>
        <v>8.6302749042596379E-3</v>
      </c>
      <c r="P181" s="10">
        <f t="shared" si="9"/>
        <v>2.9023325624400079E-2</v>
      </c>
    </row>
    <row r="182" spans="1:16" ht="22.5" x14ac:dyDescent="0.2">
      <c r="A182" s="15" t="s">
        <v>27</v>
      </c>
      <c r="B182" s="15" t="s">
        <v>346</v>
      </c>
      <c r="C182" s="14">
        <v>305688881000</v>
      </c>
      <c r="D182" s="14">
        <v>1622204048</v>
      </c>
      <c r="E182" s="14">
        <v>-4185824599</v>
      </c>
      <c r="F182" s="14">
        <v>301503056401</v>
      </c>
      <c r="G182" s="14">
        <v>0</v>
      </c>
      <c r="H182" s="14">
        <v>301503056401</v>
      </c>
      <c r="I182" s="14">
        <v>36670263862</v>
      </c>
      <c r="J182" s="14">
        <v>103222793287</v>
      </c>
      <c r="K182" s="13">
        <f t="shared" si="7"/>
        <v>0.34236068622041882</v>
      </c>
      <c r="L182" s="29">
        <v>12183939860</v>
      </c>
      <c r="M182" s="14">
        <v>716038657</v>
      </c>
      <c r="N182" s="14">
        <v>1018838395</v>
      </c>
      <c r="O182" s="13">
        <f t="shared" si="8"/>
        <v>3.3791975682161634E-3</v>
      </c>
      <c r="P182" s="13">
        <f t="shared" si="9"/>
        <v>8.3621423505614703E-2</v>
      </c>
    </row>
    <row r="183" spans="1:16" ht="22.5" x14ac:dyDescent="0.2">
      <c r="A183" s="12" t="s">
        <v>26</v>
      </c>
      <c r="B183" s="12" t="s">
        <v>477</v>
      </c>
      <c r="C183" s="11">
        <v>159997891000</v>
      </c>
      <c r="D183" s="11">
        <v>722871775</v>
      </c>
      <c r="E183" s="11">
        <v>-2387977501</v>
      </c>
      <c r="F183" s="11">
        <v>157609913499</v>
      </c>
      <c r="G183" s="11">
        <v>0</v>
      </c>
      <c r="H183" s="11">
        <v>157609913499</v>
      </c>
      <c r="I183" s="11">
        <v>17929455138</v>
      </c>
      <c r="J183" s="11">
        <v>58908045788</v>
      </c>
      <c r="K183" s="10">
        <f t="shared" si="7"/>
        <v>0.37375850592274934</v>
      </c>
      <c r="L183" s="30">
        <v>7749259867</v>
      </c>
      <c r="M183" s="11">
        <v>455902976</v>
      </c>
      <c r="N183" s="11">
        <v>711119783</v>
      </c>
      <c r="O183" s="10">
        <f t="shared" si="8"/>
        <v>4.5118975527165166E-3</v>
      </c>
      <c r="P183" s="10">
        <f t="shared" si="9"/>
        <v>9.1766155117378775E-2</v>
      </c>
    </row>
    <row r="184" spans="1:16" ht="22.5" x14ac:dyDescent="0.2">
      <c r="A184" s="12" t="s">
        <v>25</v>
      </c>
      <c r="B184" s="12" t="s">
        <v>478</v>
      </c>
      <c r="C184" s="11">
        <v>66755083000</v>
      </c>
      <c r="D184" s="11">
        <v>135673312</v>
      </c>
      <c r="E184" s="11">
        <v>-2895960005</v>
      </c>
      <c r="F184" s="11">
        <v>63859122995</v>
      </c>
      <c r="G184" s="11">
        <v>0</v>
      </c>
      <c r="H184" s="11">
        <v>63859122995</v>
      </c>
      <c r="I184" s="11">
        <v>8179352363</v>
      </c>
      <c r="J184" s="11">
        <v>25675524080</v>
      </c>
      <c r="K184" s="10">
        <f t="shared" si="7"/>
        <v>0.4020650907155478</v>
      </c>
      <c r="L184" s="30">
        <v>1580641819</v>
      </c>
      <c r="M184" s="11">
        <v>254701863</v>
      </c>
      <c r="N184" s="11">
        <v>293447317</v>
      </c>
      <c r="O184" s="10">
        <f t="shared" si="8"/>
        <v>4.5952293617151016E-3</v>
      </c>
      <c r="P184" s="10">
        <f t="shared" si="9"/>
        <v>0.18565073596853887</v>
      </c>
    </row>
    <row r="185" spans="1:16" ht="22.5" x14ac:dyDescent="0.2">
      <c r="A185" s="12" t="s">
        <v>24</v>
      </c>
      <c r="B185" s="12" t="s">
        <v>479</v>
      </c>
      <c r="C185" s="11">
        <v>18303720000</v>
      </c>
      <c r="D185" s="11">
        <v>0</v>
      </c>
      <c r="E185" s="11">
        <v>0</v>
      </c>
      <c r="F185" s="11">
        <v>18303720000</v>
      </c>
      <c r="G185" s="11">
        <v>0</v>
      </c>
      <c r="H185" s="11">
        <v>18303720000</v>
      </c>
      <c r="I185" s="11">
        <v>0</v>
      </c>
      <c r="J185" s="11">
        <v>54338180</v>
      </c>
      <c r="K185" s="10">
        <f t="shared" si="7"/>
        <v>2.9686959809262815E-3</v>
      </c>
      <c r="L185" s="30">
        <v>14271295</v>
      </c>
      <c r="M185" s="11">
        <v>5433818</v>
      </c>
      <c r="N185" s="11">
        <v>14271295</v>
      </c>
      <c r="O185" s="10">
        <f t="shared" si="8"/>
        <v>7.7969369068145715E-4</v>
      </c>
      <c r="P185" s="10">
        <f t="shared" si="9"/>
        <v>1</v>
      </c>
    </row>
    <row r="186" spans="1:16" ht="22.5" x14ac:dyDescent="0.2">
      <c r="A186" s="12" t="s">
        <v>23</v>
      </c>
      <c r="B186" s="12" t="s">
        <v>480</v>
      </c>
      <c r="C186" s="11">
        <v>60632187000</v>
      </c>
      <c r="D186" s="11">
        <v>763658961</v>
      </c>
      <c r="E186" s="11">
        <v>1098112907</v>
      </c>
      <c r="F186" s="11">
        <v>61730299907</v>
      </c>
      <c r="G186" s="11">
        <v>0</v>
      </c>
      <c r="H186" s="11">
        <v>61730299907</v>
      </c>
      <c r="I186" s="11">
        <v>10561456361</v>
      </c>
      <c r="J186" s="11">
        <v>18584885239</v>
      </c>
      <c r="K186" s="10">
        <f t="shared" si="7"/>
        <v>0.30106585043324147</v>
      </c>
      <c r="L186" s="30">
        <v>2839766879</v>
      </c>
      <c r="M186" s="11">
        <v>0</v>
      </c>
      <c r="N186" s="11">
        <v>0</v>
      </c>
      <c r="O186" s="10">
        <f t="shared" si="8"/>
        <v>0</v>
      </c>
      <c r="P186" s="10">
        <f t="shared" si="9"/>
        <v>0</v>
      </c>
    </row>
    <row r="187" spans="1:16" ht="22.5" x14ac:dyDescent="0.2">
      <c r="A187" s="15" t="s">
        <v>22</v>
      </c>
      <c r="B187" s="15" t="s">
        <v>350</v>
      </c>
      <c r="C187" s="14">
        <v>711840531000</v>
      </c>
      <c r="D187" s="14">
        <v>-11401757</v>
      </c>
      <c r="E187" s="14">
        <v>1727707016</v>
      </c>
      <c r="F187" s="14">
        <v>713568238016</v>
      </c>
      <c r="G187" s="14">
        <v>0</v>
      </c>
      <c r="H187" s="14">
        <v>713568238016</v>
      </c>
      <c r="I187" s="14">
        <v>50782322613</v>
      </c>
      <c r="J187" s="14">
        <v>409379383257</v>
      </c>
      <c r="K187" s="13">
        <f t="shared" si="7"/>
        <v>0.57370740658978248</v>
      </c>
      <c r="L187" s="29">
        <v>16196973578</v>
      </c>
      <c r="M187" s="14">
        <v>1027547009</v>
      </c>
      <c r="N187" s="14">
        <v>8215090035</v>
      </c>
      <c r="O187" s="13">
        <f t="shared" si="8"/>
        <v>1.1512690163790329E-2</v>
      </c>
      <c r="P187" s="13">
        <f t="shared" si="9"/>
        <v>0.50719907613842008</v>
      </c>
    </row>
    <row r="188" spans="1:16" ht="22.5" x14ac:dyDescent="0.2">
      <c r="A188" s="12" t="s">
        <v>21</v>
      </c>
      <c r="B188" s="12" t="s">
        <v>481</v>
      </c>
      <c r="C188" s="11">
        <v>38134474000</v>
      </c>
      <c r="D188" s="11">
        <v>-1038604928</v>
      </c>
      <c r="E188" s="11">
        <v>-962499521</v>
      </c>
      <c r="F188" s="11">
        <v>37171974479</v>
      </c>
      <c r="G188" s="11">
        <v>0</v>
      </c>
      <c r="H188" s="11">
        <v>37171974479</v>
      </c>
      <c r="I188" s="11">
        <v>1646134247</v>
      </c>
      <c r="J188" s="11">
        <v>13639246199</v>
      </c>
      <c r="K188" s="10">
        <f t="shared" si="7"/>
        <v>0.36692283340249732</v>
      </c>
      <c r="L188" s="30">
        <v>4514215490</v>
      </c>
      <c r="M188" s="11">
        <v>202208113</v>
      </c>
      <c r="N188" s="11">
        <v>4383216932</v>
      </c>
      <c r="O188" s="10">
        <f t="shared" si="8"/>
        <v>0.11791724796529876</v>
      </c>
      <c r="P188" s="10">
        <f t="shared" si="9"/>
        <v>0.97098088066681987</v>
      </c>
    </row>
    <row r="189" spans="1:16" ht="22.5" x14ac:dyDescent="0.2">
      <c r="A189" s="12" t="s">
        <v>20</v>
      </c>
      <c r="B189" s="12" t="s">
        <v>482</v>
      </c>
      <c r="C189" s="11">
        <v>27996191000</v>
      </c>
      <c r="D189" s="11">
        <v>1309978427</v>
      </c>
      <c r="E189" s="11">
        <v>-1754478597</v>
      </c>
      <c r="F189" s="11">
        <v>26241712403</v>
      </c>
      <c r="G189" s="11">
        <v>0</v>
      </c>
      <c r="H189" s="11">
        <v>26241712403</v>
      </c>
      <c r="I189" s="11">
        <v>0</v>
      </c>
      <c r="J189" s="11">
        <v>15308605609</v>
      </c>
      <c r="K189" s="10">
        <f t="shared" si="7"/>
        <v>0.58336915571294401</v>
      </c>
      <c r="L189" s="30">
        <v>6450343731</v>
      </c>
      <c r="M189" s="11">
        <v>141091091</v>
      </c>
      <c r="N189" s="11">
        <v>2302895216</v>
      </c>
      <c r="O189" s="10">
        <f t="shared" si="8"/>
        <v>8.7757048039926275E-2</v>
      </c>
      <c r="P189" s="10">
        <f t="shared" si="9"/>
        <v>0.35701899186122615</v>
      </c>
    </row>
    <row r="190" spans="1:16" ht="22.5" x14ac:dyDescent="0.2">
      <c r="A190" s="12" t="s">
        <v>19</v>
      </c>
      <c r="B190" s="12" t="s">
        <v>483</v>
      </c>
      <c r="C190" s="11">
        <v>2438771000</v>
      </c>
      <c r="D190" s="11">
        <v>0</v>
      </c>
      <c r="E190" s="11">
        <v>2670155012</v>
      </c>
      <c r="F190" s="11">
        <v>5108926012</v>
      </c>
      <c r="G190" s="11">
        <v>0</v>
      </c>
      <c r="H190" s="11">
        <v>5108926012</v>
      </c>
      <c r="I190" s="11">
        <v>0</v>
      </c>
      <c r="J190" s="11">
        <v>307876241</v>
      </c>
      <c r="K190" s="10">
        <f t="shared" si="7"/>
        <v>6.0262419200601255E-2</v>
      </c>
      <c r="L190" s="30">
        <v>307876241</v>
      </c>
      <c r="M190" s="11">
        <v>0</v>
      </c>
      <c r="N190" s="11">
        <v>0</v>
      </c>
      <c r="O190" s="10">
        <f t="shared" si="8"/>
        <v>0</v>
      </c>
      <c r="P190" s="10">
        <f t="shared" si="9"/>
        <v>0</v>
      </c>
    </row>
    <row r="191" spans="1:16" ht="22.5" x14ac:dyDescent="0.2">
      <c r="A191" s="12" t="s">
        <v>18</v>
      </c>
      <c r="B191" s="12" t="s">
        <v>484</v>
      </c>
      <c r="C191" s="11">
        <v>338616000</v>
      </c>
      <c r="D191" s="11">
        <v>0</v>
      </c>
      <c r="E191" s="11">
        <v>494688393</v>
      </c>
      <c r="F191" s="11">
        <v>833304393</v>
      </c>
      <c r="G191" s="11">
        <v>0</v>
      </c>
      <c r="H191" s="11">
        <v>833304393</v>
      </c>
      <c r="I191" s="11">
        <v>2</v>
      </c>
      <c r="J191" s="11">
        <v>494688393</v>
      </c>
      <c r="K191" s="10">
        <f t="shared" si="7"/>
        <v>0.59364668799963949</v>
      </c>
      <c r="L191" s="30">
        <v>494688393</v>
      </c>
      <c r="M191" s="11">
        <v>0</v>
      </c>
      <c r="N191" s="11">
        <v>472625353</v>
      </c>
      <c r="O191" s="10">
        <f t="shared" si="8"/>
        <v>0.56717012051081317</v>
      </c>
      <c r="P191" s="10">
        <f t="shared" si="9"/>
        <v>0.95540012599406188</v>
      </c>
    </row>
    <row r="192" spans="1:16" ht="22.5" x14ac:dyDescent="0.2">
      <c r="A192" s="12" t="s">
        <v>17</v>
      </c>
      <c r="B192" s="12" t="s">
        <v>485</v>
      </c>
      <c r="C192" s="11">
        <v>431421539000</v>
      </c>
      <c r="D192" s="11">
        <v>-295002233</v>
      </c>
      <c r="E192" s="11">
        <v>90582821</v>
      </c>
      <c r="F192" s="11">
        <v>431512121821</v>
      </c>
      <c r="G192" s="11">
        <v>0</v>
      </c>
      <c r="H192" s="11">
        <v>431512121821</v>
      </c>
      <c r="I192" s="11">
        <v>35944123129</v>
      </c>
      <c r="J192" s="11">
        <v>262774836218</v>
      </c>
      <c r="K192" s="10">
        <f t="shared" si="7"/>
        <v>0.60896281455334023</v>
      </c>
      <c r="L192" s="30">
        <v>2356569018</v>
      </c>
      <c r="M192" s="11">
        <v>534283932</v>
      </c>
      <c r="N192" s="11">
        <v>604193802</v>
      </c>
      <c r="O192" s="10">
        <f t="shared" si="8"/>
        <v>1.4001780516623165E-3</v>
      </c>
      <c r="P192" s="10">
        <f t="shared" si="9"/>
        <v>0.25638705990999328</v>
      </c>
    </row>
    <row r="193" spans="1:16" ht="22.5" x14ac:dyDescent="0.2">
      <c r="A193" s="12" t="s">
        <v>16</v>
      </c>
      <c r="B193" s="12" t="s">
        <v>486</v>
      </c>
      <c r="C193" s="11">
        <v>90236773000</v>
      </c>
      <c r="D193" s="11">
        <v>18209840</v>
      </c>
      <c r="E193" s="11">
        <v>255684472</v>
      </c>
      <c r="F193" s="11">
        <v>90492457472</v>
      </c>
      <c r="G193" s="11">
        <v>0</v>
      </c>
      <c r="H193" s="11">
        <v>90492457472</v>
      </c>
      <c r="I193" s="11">
        <v>225117400</v>
      </c>
      <c r="J193" s="11">
        <v>68269648650</v>
      </c>
      <c r="K193" s="10">
        <f t="shared" si="7"/>
        <v>0.75442363437995774</v>
      </c>
      <c r="L193" s="30">
        <v>225117400</v>
      </c>
      <c r="M193" s="11">
        <v>0</v>
      </c>
      <c r="N193" s="11">
        <v>0</v>
      </c>
      <c r="O193" s="10">
        <f t="shared" si="8"/>
        <v>0</v>
      </c>
      <c r="P193" s="10">
        <f t="shared" si="9"/>
        <v>0</v>
      </c>
    </row>
    <row r="194" spans="1:16" ht="22.5" x14ac:dyDescent="0.2">
      <c r="A194" s="12" t="s">
        <v>15</v>
      </c>
      <c r="B194" s="12" t="s">
        <v>487</v>
      </c>
      <c r="C194" s="11">
        <v>48681079000</v>
      </c>
      <c r="D194" s="11">
        <v>0</v>
      </c>
      <c r="E194" s="11">
        <v>1316164209</v>
      </c>
      <c r="F194" s="11">
        <v>49997243209</v>
      </c>
      <c r="G194" s="11">
        <v>0</v>
      </c>
      <c r="H194" s="11">
        <v>49997243209</v>
      </c>
      <c r="I194" s="11">
        <v>12960078851</v>
      </c>
      <c r="J194" s="11">
        <v>26139781943</v>
      </c>
      <c r="K194" s="10">
        <f t="shared" si="7"/>
        <v>0.52282446521560577</v>
      </c>
      <c r="L194" s="30">
        <v>1528730487</v>
      </c>
      <c r="M194" s="11">
        <v>87631500</v>
      </c>
      <c r="N194" s="11">
        <v>200711498</v>
      </c>
      <c r="O194" s="10">
        <f t="shared" si="8"/>
        <v>4.0144513000642795E-3</v>
      </c>
      <c r="P194" s="10">
        <f t="shared" si="9"/>
        <v>0.13129292553972596</v>
      </c>
    </row>
    <row r="195" spans="1:16" ht="22.5" x14ac:dyDescent="0.2">
      <c r="A195" s="12" t="s">
        <v>14</v>
      </c>
      <c r="B195" s="12" t="s">
        <v>488</v>
      </c>
      <c r="C195" s="11">
        <v>53413463000</v>
      </c>
      <c r="D195" s="11">
        <v>222523022</v>
      </c>
      <c r="E195" s="11">
        <v>570872243</v>
      </c>
      <c r="F195" s="11">
        <v>53984335243</v>
      </c>
      <c r="G195" s="11">
        <v>0</v>
      </c>
      <c r="H195" s="11">
        <v>53984335243</v>
      </c>
      <c r="I195" s="11">
        <v>6868984</v>
      </c>
      <c r="J195" s="11">
        <v>18143934367</v>
      </c>
      <c r="K195" s="10">
        <f t="shared" si="7"/>
        <v>0.33609628210347692</v>
      </c>
      <c r="L195" s="30">
        <v>258962569</v>
      </c>
      <c r="M195" s="11">
        <v>29363125</v>
      </c>
      <c r="N195" s="11">
        <v>191831111</v>
      </c>
      <c r="O195" s="10">
        <f t="shared" si="8"/>
        <v>3.5534587975661739E-3</v>
      </c>
      <c r="P195" s="10">
        <f t="shared" si="9"/>
        <v>0.74076771689734044</v>
      </c>
    </row>
    <row r="196" spans="1:16" ht="22.5" x14ac:dyDescent="0.2">
      <c r="A196" s="12" t="s">
        <v>13</v>
      </c>
      <c r="B196" s="12" t="s">
        <v>489</v>
      </c>
      <c r="C196" s="11">
        <v>19179625000</v>
      </c>
      <c r="D196" s="11">
        <v>-228505885</v>
      </c>
      <c r="E196" s="11">
        <v>-953462016</v>
      </c>
      <c r="F196" s="11">
        <v>18226162984</v>
      </c>
      <c r="G196" s="11">
        <v>0</v>
      </c>
      <c r="H196" s="11">
        <v>18226162984</v>
      </c>
      <c r="I196" s="11">
        <v>0</v>
      </c>
      <c r="J196" s="11">
        <v>4300765637</v>
      </c>
      <c r="K196" s="10">
        <f t="shared" si="7"/>
        <v>0.23596659597390113</v>
      </c>
      <c r="L196" s="30">
        <v>60470249</v>
      </c>
      <c r="M196" s="11">
        <v>32969248</v>
      </c>
      <c r="N196" s="11">
        <v>59616123</v>
      </c>
      <c r="O196" s="10">
        <f t="shared" si="8"/>
        <v>3.2709091349800035E-3</v>
      </c>
      <c r="P196" s="10">
        <f t="shared" si="9"/>
        <v>0.98587526901038558</v>
      </c>
    </row>
    <row r="197" spans="1:16" ht="22.5" x14ac:dyDescent="0.2">
      <c r="A197" s="15" t="s">
        <v>12</v>
      </c>
      <c r="B197" s="15" t="s">
        <v>490</v>
      </c>
      <c r="C197" s="14">
        <v>96635912000</v>
      </c>
      <c r="D197" s="14">
        <v>-2213387552</v>
      </c>
      <c r="E197" s="14">
        <v>-2515429840</v>
      </c>
      <c r="F197" s="14">
        <v>94120482160</v>
      </c>
      <c r="G197" s="14">
        <v>0</v>
      </c>
      <c r="H197" s="14">
        <v>94120482160</v>
      </c>
      <c r="I197" s="14">
        <v>5296748521</v>
      </c>
      <c r="J197" s="14">
        <v>29596530330</v>
      </c>
      <c r="K197" s="13">
        <f t="shared" si="7"/>
        <v>0.31445366248429768</v>
      </c>
      <c r="L197" s="29">
        <v>7391568725</v>
      </c>
      <c r="M197" s="14">
        <v>2820351865</v>
      </c>
      <c r="N197" s="14">
        <v>2974104097</v>
      </c>
      <c r="O197" s="13">
        <f t="shared" si="8"/>
        <v>3.1598904178414378E-2</v>
      </c>
      <c r="P197" s="13">
        <f t="shared" si="9"/>
        <v>0.4023643975521583</v>
      </c>
    </row>
    <row r="198" spans="1:16" ht="22.5" x14ac:dyDescent="0.2">
      <c r="A198" s="15" t="s">
        <v>11</v>
      </c>
      <c r="B198" s="15" t="s">
        <v>357</v>
      </c>
      <c r="C198" s="14">
        <v>96635912000</v>
      </c>
      <c r="D198" s="14">
        <v>-2213387552</v>
      </c>
      <c r="E198" s="14">
        <v>-2515429840</v>
      </c>
      <c r="F198" s="14">
        <v>94120482160</v>
      </c>
      <c r="G198" s="14">
        <v>0</v>
      </c>
      <c r="H198" s="14">
        <v>94120482160</v>
      </c>
      <c r="I198" s="14">
        <v>5296748521</v>
      </c>
      <c r="J198" s="14">
        <v>29596530330</v>
      </c>
      <c r="K198" s="13">
        <f t="shared" si="7"/>
        <v>0.31445366248429768</v>
      </c>
      <c r="L198" s="29">
        <v>7391568725</v>
      </c>
      <c r="M198" s="14">
        <v>2820351865</v>
      </c>
      <c r="N198" s="14">
        <v>2974104097</v>
      </c>
      <c r="O198" s="13">
        <f t="shared" si="8"/>
        <v>3.1598904178414378E-2</v>
      </c>
      <c r="P198" s="13">
        <f t="shared" si="9"/>
        <v>0.4023643975521583</v>
      </c>
    </row>
    <row r="199" spans="1:16" ht="22.5" x14ac:dyDescent="0.2">
      <c r="A199" s="12" t="s">
        <v>10</v>
      </c>
      <c r="B199" s="12" t="s">
        <v>491</v>
      </c>
      <c r="C199" s="11">
        <v>96635912000</v>
      </c>
      <c r="D199" s="11">
        <v>-2213387552</v>
      </c>
      <c r="E199" s="11">
        <v>-2515429840</v>
      </c>
      <c r="F199" s="11">
        <v>94120482160</v>
      </c>
      <c r="G199" s="11">
        <v>0</v>
      </c>
      <c r="H199" s="11">
        <v>94120482160</v>
      </c>
      <c r="I199" s="11">
        <v>5296748521</v>
      </c>
      <c r="J199" s="11">
        <v>29596530330</v>
      </c>
      <c r="K199" s="10">
        <f t="shared" si="7"/>
        <v>0.31445366248429768</v>
      </c>
      <c r="L199" s="30">
        <v>7391568725</v>
      </c>
      <c r="M199" s="11">
        <v>2820351865</v>
      </c>
      <c r="N199" s="11">
        <v>2974104097</v>
      </c>
      <c r="O199" s="10">
        <f t="shared" si="8"/>
        <v>3.1598904178414378E-2</v>
      </c>
      <c r="P199" s="10">
        <f t="shared" si="9"/>
        <v>0.4023643975521583</v>
      </c>
    </row>
    <row r="200" spans="1:16" ht="11.25" x14ac:dyDescent="0.2">
      <c r="A200" s="15" t="s">
        <v>9</v>
      </c>
      <c r="B200" s="15" t="s">
        <v>8</v>
      </c>
      <c r="C200" s="14">
        <v>424619986000</v>
      </c>
      <c r="D200" s="14">
        <v>-13119778872</v>
      </c>
      <c r="E200" s="14">
        <v>-10280967456</v>
      </c>
      <c r="F200" s="14">
        <v>414339018544</v>
      </c>
      <c r="G200" s="14">
        <v>0</v>
      </c>
      <c r="H200" s="14">
        <v>414339018544</v>
      </c>
      <c r="I200" s="14">
        <v>19052025449</v>
      </c>
      <c r="J200" s="14">
        <v>24206725449</v>
      </c>
      <c r="K200" s="13">
        <f t="shared" si="7"/>
        <v>5.842250998726399E-2</v>
      </c>
      <c r="L200" s="29">
        <v>5154700000</v>
      </c>
      <c r="M200" s="14">
        <v>154700000</v>
      </c>
      <c r="N200" s="14">
        <v>5154700000</v>
      </c>
      <c r="O200" s="13">
        <f t="shared" si="8"/>
        <v>1.24407786119535E-2</v>
      </c>
      <c r="P200" s="13">
        <f t="shared" si="9"/>
        <v>1</v>
      </c>
    </row>
    <row r="201" spans="1:16" ht="11.25" x14ac:dyDescent="0.2">
      <c r="A201" s="12" t="s">
        <v>7</v>
      </c>
      <c r="B201" s="12" t="s">
        <v>6</v>
      </c>
      <c r="C201" s="11">
        <v>424619986000</v>
      </c>
      <c r="D201" s="11">
        <v>-13119778872</v>
      </c>
      <c r="E201" s="11">
        <v>-10280967456</v>
      </c>
      <c r="F201" s="11">
        <v>414339018544</v>
      </c>
      <c r="G201" s="11">
        <v>0</v>
      </c>
      <c r="H201" s="11">
        <v>414339018544</v>
      </c>
      <c r="I201" s="11">
        <v>19052025449</v>
      </c>
      <c r="J201" s="11">
        <v>24206725449</v>
      </c>
      <c r="K201" s="10">
        <f t="shared" si="7"/>
        <v>5.842250998726399E-2</v>
      </c>
      <c r="L201" s="30">
        <v>5154700000</v>
      </c>
      <c r="M201" s="11">
        <v>154700000</v>
      </c>
      <c r="N201" s="11">
        <v>5154700000</v>
      </c>
      <c r="O201" s="10">
        <f t="shared" si="8"/>
        <v>1.24407786119535E-2</v>
      </c>
      <c r="P201" s="10">
        <f t="shared" si="9"/>
        <v>1</v>
      </c>
    </row>
    <row r="202" spans="1:16" ht="11.25" x14ac:dyDescent="0.2">
      <c r="A202" s="12" t="s">
        <v>5</v>
      </c>
      <c r="B202" s="12" t="s">
        <v>4</v>
      </c>
      <c r="C202" s="11">
        <v>1120166967000</v>
      </c>
      <c r="D202" s="11">
        <v>0</v>
      </c>
      <c r="E202" s="11">
        <v>223743776799</v>
      </c>
      <c r="F202" s="11">
        <v>1343910743799</v>
      </c>
      <c r="G202" s="11">
        <v>0</v>
      </c>
      <c r="H202" s="11">
        <v>1343910743799</v>
      </c>
      <c r="I202" s="11">
        <v>-649539216</v>
      </c>
      <c r="J202" s="11">
        <v>1329237011872</v>
      </c>
      <c r="K202" s="10">
        <f t="shared" si="7"/>
        <v>0.9890813195781738</v>
      </c>
      <c r="L202" s="30">
        <v>312023819454</v>
      </c>
      <c r="M202" s="11">
        <v>44619436274</v>
      </c>
      <c r="N202" s="11">
        <v>254639284829</v>
      </c>
      <c r="O202" s="10">
        <f t="shared" si="8"/>
        <v>0.18947633688021528</v>
      </c>
      <c r="P202" s="10">
        <f t="shared" si="9"/>
        <v>0.8160892500918191</v>
      </c>
    </row>
    <row r="203" spans="1:16" ht="11.25" x14ac:dyDescent="0.2">
      <c r="A203" s="15" t="s">
        <v>3</v>
      </c>
      <c r="B203" s="15" t="s">
        <v>2</v>
      </c>
      <c r="C203" s="14">
        <v>750903646000</v>
      </c>
      <c r="D203" s="14">
        <v>0</v>
      </c>
      <c r="E203" s="14">
        <v>70542088894</v>
      </c>
      <c r="F203" s="14">
        <v>821445734894</v>
      </c>
      <c r="G203" s="14">
        <v>0</v>
      </c>
      <c r="H203" s="14">
        <v>821445734894</v>
      </c>
      <c r="I203" s="14">
        <v>0</v>
      </c>
      <c r="J203" s="14">
        <v>0</v>
      </c>
      <c r="K203" s="13">
        <f t="shared" si="7"/>
        <v>0</v>
      </c>
      <c r="L203" s="14">
        <v>0</v>
      </c>
      <c r="M203" s="14">
        <v>0</v>
      </c>
      <c r="N203" s="14">
        <v>0</v>
      </c>
      <c r="O203" s="13">
        <f t="shared" si="8"/>
        <v>0</v>
      </c>
      <c r="P203" s="13">
        <f t="shared" si="9"/>
        <v>0</v>
      </c>
    </row>
    <row r="204" spans="1:16" ht="11.25" x14ac:dyDescent="0.2"/>
    <row r="205" spans="1:16" ht="11.25" hidden="1" x14ac:dyDescent="0.2"/>
    <row r="206" spans="1:16" ht="11.25" hidden="1" x14ac:dyDescent="0.2"/>
    <row r="207" spans="1:16" ht="11.25" hidden="1" x14ac:dyDescent="0.2"/>
    <row r="208" spans="1:16" ht="11.25" hidden="1" x14ac:dyDescent="0.2"/>
    <row r="209" ht="11.25" hidden="1" x14ac:dyDescent="0.2"/>
    <row r="210" ht="11.25" hidden="1" x14ac:dyDescent="0.2"/>
    <row r="211" ht="11.25" hidden="1" x14ac:dyDescent="0.2"/>
    <row r="212" ht="11.25" hidden="1" x14ac:dyDescent="0.2"/>
    <row r="213" ht="11.25" hidden="1" x14ac:dyDescent="0.2"/>
    <row r="214" ht="11.25" hidden="1" x14ac:dyDescent="0.2"/>
    <row r="215" ht="11.25" hidden="1" x14ac:dyDescent="0.2"/>
    <row r="216" ht="11.25" hidden="1" x14ac:dyDescent="0.2"/>
    <row r="217" ht="11.25" hidden="1" x14ac:dyDescent="0.2"/>
    <row r="218" ht="11.25" hidden="1" x14ac:dyDescent="0.2"/>
    <row r="219" ht="11.25" hidden="1" x14ac:dyDescent="0.2"/>
    <row r="220" ht="11.25" hidden="1" x14ac:dyDescent="0.2"/>
    <row r="221" ht="11.25" hidden="1" x14ac:dyDescent="0.2"/>
    <row r="222" ht="11.25" hidden="1" x14ac:dyDescent="0.2"/>
    <row r="223" ht="11.25" hidden="1" x14ac:dyDescent="0.2"/>
    <row r="224" ht="11.25" hidden="1" x14ac:dyDescent="0.2"/>
    <row r="225" ht="11.25" hidden="1" x14ac:dyDescent="0.2"/>
    <row r="226" ht="11.25" hidden="1" x14ac:dyDescent="0.2"/>
    <row r="227" ht="11.25" hidden="1" x14ac:dyDescent="0.2"/>
    <row r="228" ht="11.25" hidden="1" x14ac:dyDescent="0.2"/>
    <row r="229" ht="11.25" hidden="1" x14ac:dyDescent="0.2"/>
    <row r="230" ht="11.25" hidden="1" x14ac:dyDescent="0.2"/>
    <row r="231" ht="0" hidden="1" customHeight="1" x14ac:dyDescent="0.2"/>
    <row r="233" ht="0" hidden="1" customHeight="1" x14ac:dyDescent="0.2"/>
    <row r="234" ht="0" hidden="1" customHeight="1" x14ac:dyDescent="0.2"/>
    <row r="235" ht="0" hidden="1" customHeight="1" x14ac:dyDescent="0.2"/>
  </sheetData>
  <autoFilter ref="A9:O203" xr:uid="{00000000-0009-0000-0000-000003000000}"/>
  <printOptions horizontalCentered="1" verticalCentered="1"/>
  <pageMargins left="7.874015748031496E-2" right="7.874015748031496E-2" top="7.874015748031496E-2" bottom="7.874015748031496E-2" header="0.31496062992125984" footer="0.31496062992125984"/>
  <pageSetup scale="57" orientation="landscape" verticalDpi="0" r:id="rId1"/>
  <rowBreaks count="3" manualBreakCount="3">
    <brk id="69" max="15" man="1"/>
    <brk id="121" max="15" man="1"/>
    <brk id="17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Ingresos</vt:lpstr>
      <vt:lpstr>Gastos</vt:lpstr>
      <vt:lpstr>Vig_Futuras 2022-2024</vt:lpstr>
      <vt:lpstr>Gastos_P</vt:lpstr>
      <vt:lpstr>Gastos!Área_de_impresión</vt:lpstr>
      <vt:lpstr>Gastos_P!Área_de_impresión</vt:lpstr>
      <vt:lpstr>Gastos!Títulos_a_imprimir</vt:lpstr>
      <vt:lpstr>Gastos_P!Títulos_a_imprimir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Enyi Yinet Jimenez Urbina</cp:lastModifiedBy>
  <cp:lastPrinted>2021-05-07T20:46:06Z</cp:lastPrinted>
  <dcterms:created xsi:type="dcterms:W3CDTF">2021-02-08T16:25:10Z</dcterms:created>
  <dcterms:modified xsi:type="dcterms:W3CDTF">2021-07-09T21:18:10Z</dcterms:modified>
</cp:coreProperties>
</file>