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mguerreroa\OneDrive - Acueducto de Bogota\Desktop\Riesgos\3 y 5. Mapa de riesgos\2023\Reporte riesgo de corrupción II-2023\"/>
    </mc:Choice>
  </mc:AlternateContent>
  <xr:revisionPtr revIDLastSave="15" documentId="10_ncr:20000_{7B4DDB02-D3BB-4A68-930A-3EC11A36AB97}" xr6:coauthVersionLast="36" xr6:coauthVersionMax="47" xr10:uidLastSave="{0A5E7B9B-4B1E-45E8-8898-F5CE41DFCF2E}"/>
  <bookViews>
    <workbookView xWindow="0" yWindow="0" windowWidth="6400" windowHeight="6910" tabRatio="692" firstSheet="1" activeTab="4" xr2:uid="{00000000-000D-0000-FFFF-FFFF00000000}"/>
  </bookViews>
  <sheets>
    <sheet name="Configuración" sheetId="2" state="hidden" r:id="rId1"/>
    <sheet name="Matriz de riesgos 1a parte" sheetId="1" r:id="rId2"/>
    <sheet name="Controles 1a parte" sheetId="4" r:id="rId3"/>
    <sheet name="Mapa R. Corrupción 2a parte " sheetId="19" r:id="rId4"/>
    <sheet name="Planes de tratamient_R. Corrupc" sheetId="20" r:id="rId5"/>
    <sheet name="Conteo"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'Controles 1a parte'!$A$4:$AE$4</definedName>
    <definedName name="_xlnm._FilterDatabase" localSheetId="1" hidden="1">'Matriz de riesgos 1a parte'!$A$6:$BT$123</definedName>
    <definedName name="_i">'[1]Estado Activ.'!#REF!</definedName>
    <definedName name="_p7">'[1]Estado Activ.'!#REF!</definedName>
    <definedName name="ACTIVIDAD">'[2]Estado Activ.'!$A$4:$A$8</definedName>
    <definedName name="ADFSDFD">'[3]ANEXO B. CRITERIOS CALIFICACION'!$B$7:$B$11</definedName>
    <definedName name="_xlnm.Print_Area" localSheetId="2">'Controles 1a parte'!$A$1:$AE$4</definedName>
    <definedName name="_xlnm.Print_Area" localSheetId="1">'Matriz de riesgos 1a parte'!$A$1:$BU$122</definedName>
    <definedName name="asf">'[4]ANEXO B. CRITERIOS CALIFICACION'!$B$19:$B$23</definedName>
    <definedName name="base">'[5]listado riesgo'!$A$1:$AD$80</definedName>
    <definedName name="dds">'[6]LISTA PARA VALIDACION'!$A$241:$A$340</definedName>
    <definedName name="direcciones2">'[7]LISTA PARA VALIDACION'!$A$158:$A$215</definedName>
    <definedName name="DSADSADSA">'[3]ANEXO B. CRITERIOS CALIFICACION'!$B$19:$B$23</definedName>
    <definedName name="ESTADO">'[2]Estado Activ.'!$A$13:$A$18</definedName>
    <definedName name="fdefd">'[8]ANEXO B. CRITERIOS CALIFICACION'!$B$7:$B$11</definedName>
    <definedName name="fgfdg">'[8]LISTA PARA VALIDACION'!$A$241:$A$340</definedName>
    <definedName name="fxhdf">'[9]LISTA PARA VALIDACION'!$A$241:$A$340</definedName>
    <definedName name="IMPACTO">'[10]8.Hoja formulas'!$G$8:$G$12</definedName>
    <definedName name="MEDIDAS">'[4]LISTA PARA VALIDACION'!$A$230:$A$238</definedName>
    <definedName name="OPCIONESREPUTACION">'[10]8.Hoja formulas'!$L$50:$R$50</definedName>
    <definedName name="PI">'[2]Estado Activ.'!#REF!</definedName>
    <definedName name="plan">'[1]Estado Activ.'!#REF!</definedName>
    <definedName name="PO">'[1]Estado Activ.'!#REF!</definedName>
    <definedName name="PONDERACION">'[11]LISTA PARA VALIDACION'!$A$241:$A$340</definedName>
    <definedName name="PROBABILIDAD">'[10]8.Hoja formulas'!$C$8:$C$12</definedName>
    <definedName name="SADSAD">'[12]LISTA PARA VALIDACION'!$A$241:$A$340</definedName>
    <definedName name="sd">'[6]ANEXO B. CRITERIOS CALIFICACION'!$B$7:$B$11</definedName>
    <definedName name="sds">'[6]ANEXO B. CRITERIOS CALIFICACION'!$B$19:$B$23</definedName>
    <definedName name="SDVDF">'[3]LISTA PARA VALIDACION'!$A$241:$A$340</definedName>
    <definedName name="sfgf">'[9]ANEXO B. CRITERIOS CALIFICACION'!$B$19:$B$23</definedName>
    <definedName name="SIGLA">'[2]Estado Activ.'!#REF!</definedName>
    <definedName name="swdw">'[8]ANEXO B. CRITERIOS CALIFICACION'!$B$19:$B$23</definedName>
    <definedName name="TIPOLOGIA">'[10]8.Hoja formulas'!$K$5:$K$36</definedName>
    <definedName name="_xlnm.Print_Titles" localSheetId="2">'Controles 1a parte'!$3:$4</definedName>
    <definedName name="_xlnm.Print_Titles" localSheetId="1">'Matriz de riesgos 1a parte'!$4:$6</definedName>
    <definedName name="Valor1">'[11]ANEXO B. CRITERIOS CALIFICACION'!$B$19:$B$23</definedName>
    <definedName name="valor2">'[11]ANEXO B. CRITERIOS CALIFICACION'!$B$7:$B$11</definedName>
    <definedName name="vcfvdf">'[6]ANEXO B. CRITERIOS CALIFICACION'!$B$19:$B$23</definedName>
    <definedName name="ZXVD">'[4]LISTA PARA VALIDACION'!$A$241:$A$340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6" l="1"/>
  <c r="K4" i="16"/>
  <c r="J5" i="16"/>
  <c r="K5" i="16"/>
  <c r="J6" i="16"/>
  <c r="K6" i="16"/>
  <c r="J7" i="16"/>
  <c r="K7" i="16"/>
  <c r="J8" i="16"/>
  <c r="K8" i="16"/>
  <c r="J9" i="16"/>
  <c r="K9" i="16"/>
  <c r="J10" i="16"/>
  <c r="K10" i="16"/>
  <c r="J11" i="16"/>
  <c r="K11" i="16"/>
  <c r="J12" i="16"/>
  <c r="K12" i="16"/>
  <c r="J13" i="16"/>
  <c r="K13" i="16"/>
  <c r="K3" i="16"/>
  <c r="J3" i="16"/>
  <c r="I4" i="16"/>
  <c r="I5" i="16"/>
  <c r="I6" i="16"/>
  <c r="I7" i="16"/>
  <c r="I8" i="16"/>
  <c r="I9" i="16"/>
  <c r="I10" i="16"/>
  <c r="I11" i="16"/>
  <c r="I12" i="16"/>
  <c r="I13" i="16"/>
  <c r="I3" i="16"/>
  <c r="H4" i="16"/>
  <c r="H5" i="16"/>
  <c r="H6" i="16"/>
  <c r="H7" i="16"/>
  <c r="H8" i="16"/>
  <c r="H9" i="16"/>
  <c r="H10" i="16"/>
  <c r="H11" i="16"/>
  <c r="H12" i="16"/>
  <c r="H13" i="16"/>
  <c r="H3" i="16"/>
  <c r="E98" i="16" l="1"/>
  <c r="D4" i="16" l="1"/>
  <c r="E4" i="16"/>
  <c r="D5" i="16"/>
  <c r="E5" i="16"/>
  <c r="D6" i="16"/>
  <c r="E6" i="16"/>
  <c r="D7" i="16"/>
  <c r="E7" i="16"/>
  <c r="D8" i="16"/>
  <c r="E8" i="16"/>
  <c r="D9" i="16"/>
  <c r="E9" i="16"/>
  <c r="D10" i="16"/>
  <c r="E10" i="16"/>
  <c r="D11" i="16"/>
  <c r="E11" i="16"/>
  <c r="D12" i="16"/>
  <c r="E12" i="16"/>
  <c r="D13" i="16"/>
  <c r="E13" i="16"/>
  <c r="D14" i="16"/>
  <c r="E14" i="16"/>
  <c r="D15" i="16"/>
  <c r="E15" i="16"/>
  <c r="D16" i="16"/>
  <c r="E16" i="16"/>
  <c r="D17" i="16"/>
  <c r="E17" i="16"/>
  <c r="D18" i="16"/>
  <c r="E18" i="16"/>
  <c r="D19" i="16"/>
  <c r="E19" i="16"/>
  <c r="D20" i="16"/>
  <c r="E20" i="16"/>
  <c r="D21" i="16"/>
  <c r="E21" i="16"/>
  <c r="D22" i="16"/>
  <c r="E22" i="16"/>
  <c r="D23" i="16"/>
  <c r="E23" i="16"/>
  <c r="D24" i="16"/>
  <c r="E24" i="16"/>
  <c r="D25" i="16"/>
  <c r="E25" i="16"/>
  <c r="D26" i="16"/>
  <c r="E26" i="16"/>
  <c r="D27" i="16"/>
  <c r="E27" i="16"/>
  <c r="D28" i="16"/>
  <c r="E28" i="16"/>
  <c r="D29" i="16"/>
  <c r="E29" i="16"/>
  <c r="D30" i="16"/>
  <c r="E30" i="16"/>
  <c r="D31" i="16"/>
  <c r="E31" i="16"/>
  <c r="D32" i="16"/>
  <c r="E32" i="16"/>
  <c r="D33" i="16"/>
  <c r="E33" i="16"/>
  <c r="D34" i="16"/>
  <c r="E34" i="16"/>
  <c r="D35" i="16"/>
  <c r="E35" i="16"/>
  <c r="D36" i="16"/>
  <c r="E36" i="16"/>
  <c r="D37" i="16"/>
  <c r="E37" i="16"/>
  <c r="D38" i="16"/>
  <c r="E38" i="16"/>
  <c r="D39" i="16"/>
  <c r="E39" i="16"/>
  <c r="D40" i="16"/>
  <c r="E40" i="16"/>
  <c r="D41" i="16"/>
  <c r="E41" i="16"/>
  <c r="D42" i="16"/>
  <c r="E42" i="16"/>
  <c r="D43" i="16"/>
  <c r="E43" i="16"/>
  <c r="D44" i="16"/>
  <c r="E44" i="16"/>
  <c r="D45" i="16"/>
  <c r="E45" i="16"/>
  <c r="D46" i="16"/>
  <c r="E46" i="16"/>
  <c r="D47" i="16"/>
  <c r="E47" i="16"/>
  <c r="D48" i="16"/>
  <c r="E48" i="16"/>
  <c r="D49" i="16"/>
  <c r="E49" i="16"/>
  <c r="D50" i="16"/>
  <c r="E50" i="16"/>
  <c r="D51" i="16"/>
  <c r="E51" i="16"/>
  <c r="D52" i="16"/>
  <c r="E52" i="16"/>
  <c r="D53" i="16"/>
  <c r="E53" i="16"/>
  <c r="D54" i="16"/>
  <c r="E54" i="16"/>
  <c r="D55" i="16"/>
  <c r="E55" i="16"/>
  <c r="D56" i="16"/>
  <c r="E56" i="16"/>
  <c r="D57" i="16"/>
  <c r="E57" i="16"/>
  <c r="D58" i="16"/>
  <c r="E58" i="16"/>
  <c r="D59" i="16"/>
  <c r="E59" i="16"/>
  <c r="D60" i="16"/>
  <c r="E60" i="16"/>
  <c r="D61" i="16"/>
  <c r="E61" i="16"/>
  <c r="D62" i="16"/>
  <c r="E62" i="16"/>
  <c r="D63" i="16"/>
  <c r="E63" i="16"/>
  <c r="D64" i="16"/>
  <c r="E64" i="16"/>
  <c r="D65" i="16"/>
  <c r="E65" i="16"/>
  <c r="D66" i="16"/>
  <c r="E66" i="16"/>
  <c r="D67" i="16"/>
  <c r="E67" i="16"/>
  <c r="D68" i="16"/>
  <c r="E68" i="16"/>
  <c r="D69" i="16"/>
  <c r="E69" i="16"/>
  <c r="D70" i="16"/>
  <c r="E70" i="16"/>
  <c r="D71" i="16"/>
  <c r="E71" i="16"/>
  <c r="D72" i="16"/>
  <c r="E72" i="16"/>
  <c r="D73" i="16"/>
  <c r="E73" i="16"/>
  <c r="D74" i="16"/>
  <c r="E74" i="16"/>
  <c r="D75" i="16"/>
  <c r="E75" i="16"/>
  <c r="D76" i="16"/>
  <c r="E76" i="16"/>
  <c r="D77" i="16"/>
  <c r="E77" i="16"/>
  <c r="D78" i="16"/>
  <c r="E78" i="16"/>
  <c r="D79" i="16"/>
  <c r="E79" i="16"/>
  <c r="D80" i="16"/>
  <c r="E80" i="16"/>
  <c r="D81" i="16"/>
  <c r="E81" i="16"/>
  <c r="D82" i="16"/>
  <c r="E82" i="16"/>
  <c r="D83" i="16"/>
  <c r="E83" i="16"/>
  <c r="D84" i="16"/>
  <c r="E84" i="16"/>
  <c r="D85" i="16"/>
  <c r="E85" i="16"/>
  <c r="D86" i="16"/>
  <c r="E86" i="16"/>
  <c r="D87" i="16"/>
  <c r="E87" i="16"/>
  <c r="D88" i="16"/>
  <c r="E88" i="16"/>
  <c r="D89" i="16"/>
  <c r="E89" i="16"/>
  <c r="D90" i="16"/>
  <c r="E90" i="16"/>
  <c r="D91" i="16"/>
  <c r="E91" i="16"/>
  <c r="D92" i="16"/>
  <c r="E92" i="16"/>
  <c r="D93" i="16"/>
  <c r="E93" i="16"/>
  <c r="D94" i="16"/>
  <c r="E94" i="16"/>
  <c r="D95" i="16"/>
  <c r="E95" i="16"/>
  <c r="D96" i="16"/>
  <c r="E96" i="16"/>
  <c r="D97" i="16"/>
  <c r="E97" i="16"/>
  <c r="D98" i="16"/>
  <c r="D99" i="16"/>
  <c r="E99" i="16"/>
  <c r="D100" i="16"/>
  <c r="E100" i="16"/>
  <c r="D101" i="16"/>
  <c r="E101" i="16"/>
  <c r="D102" i="16"/>
  <c r="E102" i="16"/>
  <c r="D103" i="16"/>
  <c r="E103" i="16"/>
  <c r="D104" i="16"/>
  <c r="E104" i="16"/>
  <c r="D105" i="16"/>
  <c r="E105" i="16"/>
  <c r="D106" i="16"/>
  <c r="E106" i="16"/>
  <c r="D107" i="16"/>
  <c r="E107" i="16"/>
  <c r="D108" i="16"/>
  <c r="E108" i="16"/>
  <c r="D109" i="16"/>
  <c r="E109" i="16"/>
  <c r="D110" i="16"/>
  <c r="E110" i="16"/>
  <c r="D111" i="16"/>
  <c r="E111" i="16"/>
  <c r="D112" i="16"/>
  <c r="E112" i="16"/>
  <c r="D113" i="16"/>
  <c r="E113" i="16"/>
  <c r="D114" i="16"/>
  <c r="E114" i="16"/>
  <c r="D115" i="16"/>
  <c r="E115" i="16"/>
  <c r="D116" i="16"/>
  <c r="E116" i="16"/>
  <c r="D117" i="16"/>
  <c r="E117" i="16"/>
  <c r="D118" i="16"/>
  <c r="E118" i="16"/>
  <c r="D119" i="16"/>
  <c r="E119" i="16"/>
  <c r="D120" i="16"/>
  <c r="E120" i="16"/>
  <c r="D121" i="16"/>
  <c r="E121" i="16"/>
  <c r="D122" i="16"/>
  <c r="E122" i="16"/>
  <c r="D123" i="16"/>
  <c r="E123" i="16"/>
  <c r="D124" i="16"/>
  <c r="E124" i="16"/>
  <c r="D125" i="16"/>
  <c r="E125" i="16"/>
  <c r="D126" i="16"/>
  <c r="E126" i="16"/>
  <c r="D127" i="16"/>
  <c r="E127" i="16"/>
  <c r="D128" i="16"/>
  <c r="E128" i="16"/>
  <c r="D129" i="16"/>
  <c r="E129" i="16"/>
  <c r="D130" i="16"/>
  <c r="E130" i="16"/>
  <c r="D131" i="16"/>
  <c r="E131" i="16"/>
  <c r="D132" i="16"/>
  <c r="E132" i="16"/>
  <c r="D133" i="16"/>
  <c r="E133" i="16"/>
  <c r="D134" i="16"/>
  <c r="E134" i="16"/>
  <c r="D135" i="16"/>
  <c r="E135" i="16"/>
  <c r="D136" i="16"/>
  <c r="E136" i="16"/>
  <c r="D137" i="16"/>
  <c r="E137" i="16"/>
  <c r="D138" i="16"/>
  <c r="E138" i="16"/>
  <c r="D139" i="16"/>
  <c r="E139" i="16"/>
  <c r="D140" i="16"/>
  <c r="E140" i="16"/>
  <c r="D141" i="16"/>
  <c r="E141" i="16"/>
  <c r="D142" i="16"/>
  <c r="E142" i="16"/>
  <c r="D143" i="16"/>
  <c r="E143" i="16"/>
  <c r="D144" i="16"/>
  <c r="E144" i="16"/>
  <c r="D145" i="16"/>
  <c r="E145" i="16"/>
  <c r="D146" i="16"/>
  <c r="E146" i="16"/>
  <c r="D147" i="16"/>
  <c r="E147" i="16"/>
  <c r="D148" i="16"/>
  <c r="E148" i="16"/>
  <c r="D149" i="16"/>
  <c r="E149" i="16"/>
  <c r="D150" i="16"/>
  <c r="E150" i="16"/>
  <c r="D151" i="16"/>
  <c r="E151" i="16"/>
  <c r="D152" i="16"/>
  <c r="E152" i="16"/>
  <c r="D153" i="16"/>
  <c r="E153" i="16"/>
  <c r="D154" i="16"/>
  <c r="E154" i="16"/>
  <c r="D155" i="16"/>
  <c r="E155" i="16"/>
  <c r="D156" i="16"/>
  <c r="E156" i="16"/>
  <c r="D157" i="16"/>
  <c r="E157" i="16"/>
  <c r="D158" i="16"/>
  <c r="E158" i="16"/>
  <c r="D159" i="16"/>
  <c r="E159" i="16"/>
  <c r="D160" i="16"/>
  <c r="E160" i="16"/>
  <c r="D161" i="16"/>
  <c r="E161" i="16"/>
  <c r="D162" i="16"/>
  <c r="E162" i="16"/>
  <c r="D163" i="16"/>
  <c r="E163" i="16"/>
  <c r="D164" i="16"/>
  <c r="E164" i="16"/>
  <c r="D165" i="16"/>
  <c r="E165" i="16"/>
  <c r="D166" i="16"/>
  <c r="E166" i="16"/>
  <c r="D167" i="16"/>
  <c r="E167" i="16"/>
  <c r="D168" i="16"/>
  <c r="E168" i="16"/>
  <c r="D169" i="16"/>
  <c r="E169" i="16"/>
  <c r="D170" i="16"/>
  <c r="E170" i="16"/>
  <c r="D171" i="16"/>
  <c r="E171" i="16"/>
  <c r="D172" i="16"/>
  <c r="E172" i="16"/>
  <c r="D173" i="16"/>
  <c r="E173" i="16"/>
  <c r="D174" i="16"/>
  <c r="E174" i="16"/>
  <c r="D175" i="16"/>
  <c r="E175" i="16"/>
  <c r="D176" i="16"/>
  <c r="E176" i="16"/>
  <c r="D177" i="16"/>
  <c r="E177" i="16"/>
  <c r="D178" i="16"/>
  <c r="E178" i="16"/>
  <c r="D179" i="16"/>
  <c r="E179" i="16"/>
  <c r="D180" i="16"/>
  <c r="E180" i="16"/>
  <c r="D181" i="16"/>
  <c r="E181" i="16"/>
  <c r="D182" i="16"/>
  <c r="E182" i="16"/>
  <c r="D183" i="16"/>
  <c r="E183" i="16"/>
  <c r="D184" i="16"/>
  <c r="E184" i="16"/>
  <c r="D185" i="16"/>
  <c r="E185" i="16"/>
  <c r="E3" i="16"/>
  <c r="D3" i="16"/>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3" i="16"/>
  <c r="Q51" i="2" l="1"/>
  <c r="Q50" i="2"/>
  <c r="Q49" i="2"/>
  <c r="Q46" i="2"/>
  <c r="Q45" i="2"/>
  <c r="Q44" i="2"/>
  <c r="Q41" i="2"/>
  <c r="Q40" i="2"/>
  <c r="Q39" i="2"/>
  <c r="Q36" i="2"/>
  <c r="Q35" i="2"/>
  <c r="Q34" i="2"/>
  <c r="Q31" i="2"/>
  <c r="Q30" i="2"/>
  <c r="Q29" i="2"/>
  <c r="Q26" i="2"/>
  <c r="Q25" i="2"/>
  <c r="Q24" i="2"/>
  <c r="Q21" i="2"/>
  <c r="Q20" i="2"/>
  <c r="Q19" i="2"/>
  <c r="Q16" i="2"/>
  <c r="Q15" i="2"/>
  <c r="Q14" i="2"/>
  <c r="S2" i="2"/>
  <c r="O3" i="2" l="1"/>
  <c r="O4" i="2"/>
  <c r="O5" i="2"/>
  <c r="O6" i="2"/>
  <c r="O2" i="2"/>
  <c r="AC21" i="2" l="1"/>
  <c r="S5" i="2" l="1"/>
  <c r="S6" i="2"/>
  <c r="S3" i="2"/>
  <c r="S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Miller German Guerrero Ardila</author>
    <author>Eduardo Alfonso Rubio Mora</author>
  </authors>
  <commentList>
    <comment ref="BF4" authorId="0" shapeId="0" xr:uid="{D09FA18D-EB83-44BD-94A6-D9667D0C87CB}">
      <text>
        <r>
          <rPr>
            <sz val="9"/>
            <color indexed="81"/>
            <rFont val="Tahoma"/>
            <family val="2"/>
          </rPr>
          <t xml:space="preserve">Modifica la probabilidad del riesgo, es decir que gestiona una o varias causas del riesgo.
</t>
        </r>
      </text>
    </comment>
    <comment ref="BN4" authorId="0" shapeId="0" xr:uid="{1F18119A-8E39-414A-87B6-86649A6D3075}">
      <text>
        <r>
          <rPr>
            <sz val="9"/>
            <color indexed="81"/>
            <rFont val="Tahoma"/>
            <family val="2"/>
          </rPr>
          <t xml:space="preserve">Medida o acción que modifica la impacto del riesgo, es decir que gestiona una o varias consecuencias del riesgo.
</t>
        </r>
      </text>
    </comment>
    <comment ref="BQ4" authorId="1" shapeId="0" xr:uid="{612E2511-73CF-44A1-B1D5-18652939287C}">
      <text>
        <r>
          <rPr>
            <b/>
            <sz val="9"/>
            <color indexed="81"/>
            <rFont val="Tahoma"/>
            <family val="2"/>
          </rPr>
          <t>Campo automático.</t>
        </r>
        <r>
          <rPr>
            <sz val="9"/>
            <color indexed="81"/>
            <rFont val="Tahoma"/>
            <family val="2"/>
          </rPr>
          <t xml:space="preserve">
</t>
        </r>
      </text>
    </comment>
    <comment ref="BR4" authorId="1" shapeId="0" xr:uid="{A99DFACC-C7DD-4BCF-99DE-EEC8D4F4A693}">
      <text>
        <r>
          <rPr>
            <b/>
            <sz val="9"/>
            <color indexed="81"/>
            <rFont val="Tahoma"/>
            <family val="2"/>
          </rPr>
          <t>Campo automático.</t>
        </r>
        <r>
          <rPr>
            <sz val="9"/>
            <color indexed="81"/>
            <rFont val="Tahoma"/>
            <family val="2"/>
          </rPr>
          <t xml:space="preserve">
</t>
        </r>
      </text>
    </comment>
    <comment ref="BS4" authorId="1" shapeId="0" xr:uid="{B706B41E-BE81-4E46-97FB-2812F6D98B91}">
      <text>
        <r>
          <rPr>
            <b/>
            <sz val="9"/>
            <color indexed="81"/>
            <rFont val="Tahoma"/>
            <family val="2"/>
          </rPr>
          <t>Campo automático.</t>
        </r>
        <r>
          <rPr>
            <sz val="9"/>
            <color indexed="81"/>
            <rFont val="Tahoma"/>
            <family val="2"/>
          </rPr>
          <t xml:space="preserve">
</t>
        </r>
        <r>
          <rPr>
            <b/>
            <sz val="9"/>
            <color indexed="81"/>
            <rFont val="Tahoma"/>
            <family val="2"/>
          </rPr>
          <t>Dependerá de la zona donde está ubicado el riesgo residual (Después de controles).</t>
        </r>
      </text>
    </comment>
    <comment ref="A5" authorId="1" shapeId="0" xr:uid="{45D261BD-83D1-4B13-875E-1C1627DBCB26}">
      <text>
        <r>
          <rPr>
            <b/>
            <sz val="9"/>
            <color indexed="81"/>
            <rFont val="Tahoma"/>
            <family val="2"/>
          </rPr>
          <t>Defina el número en consecutivo del riesgo en análisis. El riesgo se debe repetir por el número máximo de causas o consecuencias que se identifiquen.</t>
        </r>
      </text>
    </comment>
    <comment ref="B5" authorId="1" shapeId="0" xr:uid="{81019CA8-002F-412E-8FD5-5855ED2DC358}">
      <text>
        <r>
          <rPr>
            <b/>
            <sz val="9"/>
            <color indexed="81"/>
            <rFont val="Tahoma"/>
            <family val="2"/>
          </rPr>
          <t>Campo automático</t>
        </r>
        <r>
          <rPr>
            <sz val="9"/>
            <color indexed="81"/>
            <rFont val="Tahoma"/>
            <family val="2"/>
          </rPr>
          <t xml:space="preserve">
</t>
        </r>
      </text>
    </comment>
    <comment ref="C5" authorId="1" shapeId="0" xr:uid="{EBFA8FDA-4020-4FDB-9659-23CFFD7045DB}">
      <text>
        <r>
          <rPr>
            <b/>
            <sz val="9"/>
            <color indexed="81"/>
            <rFont val="Tahoma"/>
            <family val="2"/>
          </rPr>
          <t>Campo automático</t>
        </r>
        <r>
          <rPr>
            <sz val="9"/>
            <color indexed="81"/>
            <rFont val="Tahoma"/>
            <family val="2"/>
          </rPr>
          <t xml:space="preserve">
</t>
        </r>
      </text>
    </comment>
    <comment ref="E5" authorId="1" shapeId="0" xr:uid="{0A382A2B-BFF5-401D-8110-706AE0942857}">
      <text>
        <r>
          <rPr>
            <b/>
            <sz val="9"/>
            <color indexed="81"/>
            <rFont val="Tahoma"/>
            <family val="2"/>
          </rPr>
          <t>Relaciones (Nombre y código) los documentos metodológicos en los cuels se describen las actividades que están relacionadas con el riesgo en análisis.</t>
        </r>
      </text>
    </comment>
    <comment ref="F5" authorId="1" shapeId="0" xr:uid="{5A1356EF-2B51-4316-B832-CE3B279566CA}">
      <text>
        <r>
          <rPr>
            <b/>
            <sz val="9"/>
            <color indexed="81"/>
            <rFont val="Tahoma"/>
            <family val="2"/>
          </rPr>
          <t>Relacione las actividades de cada procedimiento o instructivo que estarían involucradas con el riesgo en análisis.</t>
        </r>
      </text>
    </comment>
    <comment ref="G5" authorId="1" shapeId="0" xr:uid="{D815A480-44C7-44A7-AA2D-C0CD9B0FF12B}">
      <text>
        <r>
          <rPr>
            <b/>
            <sz val="9"/>
            <color indexed="81"/>
            <rFont val="Tahoma"/>
            <family val="2"/>
          </rPr>
          <t>Cuál es la frecuencia de las actividades que están relacionadas con el riesgo en análisis.</t>
        </r>
      </text>
    </comment>
    <comment ref="H5" authorId="1" shapeId="0" xr:uid="{2074A746-CA49-422B-90A4-06E1E316491D}">
      <text>
        <r>
          <rPr>
            <b/>
            <sz val="9"/>
            <color indexed="81"/>
            <rFont val="Tahoma"/>
            <family val="2"/>
          </rPr>
          <t>Relacione los productos o elemntos resultantes de las actividades que están relacionadas con el riesgo en análisis.</t>
        </r>
      </text>
    </comment>
    <comment ref="J5" authorId="1" shapeId="0" xr:uid="{F8FFE169-F187-4D4C-A562-2030B4FBD27B}">
      <text>
        <r>
          <rPr>
            <b/>
            <sz val="9"/>
            <color indexed="81"/>
            <rFont val="Tahoma"/>
            <family val="2"/>
          </rPr>
          <t>Defina el número en consecutivo de cada una de las causas identificadas.</t>
        </r>
      </text>
    </comment>
    <comment ref="K5" authorId="1" shapeId="0" xr:uid="{88864CC5-C4CB-4D62-A225-774C84E7948C}">
      <text>
        <r>
          <rPr>
            <b/>
            <sz val="9"/>
            <color indexed="81"/>
            <rFont val="Tahoma"/>
            <family val="2"/>
          </rPr>
          <t>Campo automático</t>
        </r>
        <r>
          <rPr>
            <sz val="9"/>
            <color indexed="81"/>
            <rFont val="Tahoma"/>
            <family val="2"/>
          </rPr>
          <t xml:space="preserve">
</t>
        </r>
      </text>
    </comment>
    <comment ref="N5" authorId="1" shapeId="0" xr:uid="{A21ABA85-7846-4F3E-90D1-365D55129F6D}">
      <text>
        <r>
          <rPr>
            <b/>
            <sz val="9"/>
            <color indexed="81"/>
            <rFont val="Tahoma"/>
            <family val="2"/>
          </rPr>
          <t>Defina el tipo de riesgo</t>
        </r>
        <r>
          <rPr>
            <sz val="9"/>
            <color indexed="81"/>
            <rFont val="Tahoma"/>
            <family val="2"/>
          </rPr>
          <t xml:space="preserve">
</t>
        </r>
      </text>
    </comment>
    <comment ref="O5" authorId="1" shapeId="0" xr:uid="{D8FE45A4-5696-43E0-9CC4-3FC9ACA2F343}">
      <text>
        <r>
          <rPr>
            <b/>
            <sz val="9"/>
            <color indexed="81"/>
            <rFont val="Tahoma"/>
            <family val="2"/>
          </rPr>
          <t>Redacte el riesgo de acuerdo al tipo identificado y los lineamientos definidos en la metodológia.
Repita el riesgo por cada fila de causa o consecuencia.</t>
        </r>
        <r>
          <rPr>
            <sz val="9"/>
            <color indexed="81"/>
            <rFont val="Tahoma"/>
            <family val="2"/>
          </rPr>
          <t xml:space="preserve">
</t>
        </r>
      </text>
    </comment>
    <comment ref="P5" authorId="1" shapeId="0" xr:uid="{FFC3767B-F09E-445F-9E3E-881874D32641}">
      <text>
        <r>
          <rPr>
            <b/>
            <sz val="9"/>
            <color indexed="81"/>
            <rFont val="Tahoma"/>
            <family val="2"/>
          </rPr>
          <t>Defina el número en consecutivo de cada una de las consecuencias identificadas.</t>
        </r>
      </text>
    </comment>
    <comment ref="Q5" authorId="1" shapeId="0" xr:uid="{58D437F5-446B-4EC7-BB86-8E2FBCF9580D}">
      <text>
        <r>
          <rPr>
            <b/>
            <sz val="9"/>
            <color indexed="81"/>
            <rFont val="Tahoma"/>
            <family val="2"/>
          </rPr>
          <t>Campo automático.</t>
        </r>
        <r>
          <rPr>
            <sz val="9"/>
            <color indexed="81"/>
            <rFont val="Tahoma"/>
            <family val="2"/>
          </rPr>
          <t xml:space="preserve">
</t>
        </r>
      </text>
    </comment>
    <comment ref="T5" authorId="1" shapeId="0" xr:uid="{C3B26F84-B87F-43FC-B7FF-F72F6AFDD63B}">
      <text>
        <r>
          <rPr>
            <b/>
            <sz val="9"/>
            <color indexed="81"/>
            <rFont val="Tahoma"/>
            <family val="2"/>
          </rPr>
          <t>Determine si el riesgo puede afectar algún objetivo estratégico.
Si el riesgo está en varias filas producto de las causas y consecuencias, copie la respuesta en cada una de ellas.</t>
        </r>
      </text>
    </comment>
    <comment ref="V5" authorId="1" shapeId="0" xr:uid="{00000000-0006-0000-0400-000001000000}">
      <text>
        <r>
          <rPr>
            <sz val="9"/>
            <color indexed="81"/>
            <rFont val="Tahoma"/>
            <family val="2"/>
          </rPr>
          <t xml:space="preserve">Muy Alta: 13 VECES O MÁS AL AÑO
Alta: 8 - 12 VECES AL AÑO
Media: 4 - 7 VECES AL AÑO
Baja: 2 - 3 VECES AL AÑO
Muy baja: 1 VEZ AL AÑO O MENOS
</t>
        </r>
        <r>
          <rPr>
            <b/>
            <sz val="9"/>
            <color indexed="81"/>
            <rFont val="Tahoma"/>
            <family val="2"/>
          </rPr>
          <t>Esta probabilidad debe estar conectada con la frecuencia de las actividades relacionadas con el riesgo.</t>
        </r>
      </text>
    </comment>
    <comment ref="AC5" authorId="1" shapeId="0" xr:uid="{F4229478-9784-415B-A5D7-BDB5A1897791}">
      <text>
        <r>
          <rPr>
            <b/>
            <sz val="9"/>
            <color indexed="81"/>
            <rFont val="Tahoma"/>
            <family val="2"/>
          </rPr>
          <t>Determine el impacto de estos factores solo para los riesgos de gestión.</t>
        </r>
        <r>
          <rPr>
            <sz val="9"/>
            <color indexed="81"/>
            <rFont val="Tahoma"/>
            <family val="2"/>
          </rPr>
          <t xml:space="preserve">
</t>
        </r>
      </text>
    </comment>
    <comment ref="AK5" authorId="1" shapeId="0" xr:uid="{085D027F-504F-4CA4-814B-C353151BC533}">
      <text>
        <r>
          <rPr>
            <b/>
            <sz val="9"/>
            <color indexed="81"/>
            <rFont val="Tahoma"/>
            <family val="2"/>
          </rPr>
          <t>Determine el impacto de estos factores solo para los riesgos de seguridad de la información.</t>
        </r>
        <r>
          <rPr>
            <sz val="9"/>
            <color indexed="81"/>
            <rFont val="Tahoma"/>
            <family val="2"/>
          </rPr>
          <t xml:space="preserve">
</t>
        </r>
      </text>
    </comment>
    <comment ref="AQ5" authorId="1" shapeId="0" xr:uid="{00000000-0006-0000-0400-000002000000}">
      <text>
        <r>
          <rPr>
            <b/>
            <sz val="9"/>
            <color indexed="81"/>
            <rFont val="Tahoma"/>
            <family val="2"/>
          </rPr>
          <t>Significativo:</t>
        </r>
        <r>
          <rPr>
            <sz val="9"/>
            <color indexed="81"/>
            <rFont val="Tahoma"/>
            <family val="2"/>
          </rPr>
          <t xml:space="preserve"> 'Menor igual a -75 Puntos</t>
        </r>
        <r>
          <rPr>
            <b/>
            <sz val="9"/>
            <color indexed="81"/>
            <rFont val="Tahoma"/>
            <family val="2"/>
          </rPr>
          <t xml:space="preserve">
Moderado:</t>
        </r>
        <r>
          <rPr>
            <sz val="9"/>
            <color indexed="81"/>
            <rFont val="Tahoma"/>
            <family val="2"/>
          </rPr>
          <t>Entre - 25 y -75 Puntos</t>
        </r>
        <r>
          <rPr>
            <b/>
            <sz val="9"/>
            <color indexed="81"/>
            <rFont val="Tahoma"/>
            <family val="2"/>
          </rPr>
          <t xml:space="preserve">
Insignificante:</t>
        </r>
        <r>
          <rPr>
            <sz val="9"/>
            <color indexed="81"/>
            <rFont val="Tahoma"/>
            <family val="2"/>
          </rPr>
          <t xml:space="preserve"> 'Mayor igual a -25 Puntos</t>
        </r>
      </text>
    </comment>
    <comment ref="AU5" authorId="1" shapeId="0" xr:uid="{F6D7640F-B8FF-4B83-91FD-DDEA7451C908}">
      <text>
        <r>
          <rPr>
            <b/>
            <sz val="9"/>
            <color indexed="81"/>
            <rFont val="Tahoma"/>
            <family val="2"/>
          </rPr>
          <t>Campo automático.</t>
        </r>
        <r>
          <rPr>
            <sz val="9"/>
            <color indexed="81"/>
            <rFont val="Tahoma"/>
            <family val="2"/>
          </rPr>
          <t xml:space="preserve">
</t>
        </r>
      </text>
    </comment>
    <comment ref="AV5" authorId="1" shapeId="0" xr:uid="{58362120-AB02-4FA9-B761-EBF8B51D9962}">
      <text>
        <r>
          <rPr>
            <b/>
            <sz val="9"/>
            <color indexed="81"/>
            <rFont val="Tahoma"/>
            <family val="2"/>
          </rPr>
          <t>Campo automático.</t>
        </r>
        <r>
          <rPr>
            <sz val="9"/>
            <color indexed="81"/>
            <rFont val="Tahoma"/>
            <family val="2"/>
          </rPr>
          <t xml:space="preserve">
</t>
        </r>
      </text>
    </comment>
    <comment ref="AX5" authorId="1" shapeId="0" xr:uid="{F124C04C-E416-47C8-85BE-5FC7B5A69825}">
      <text>
        <r>
          <rPr>
            <b/>
            <sz val="9"/>
            <color indexed="81"/>
            <rFont val="Tahoma"/>
            <family val="2"/>
          </rPr>
          <t>Campo automático.</t>
        </r>
        <r>
          <rPr>
            <sz val="9"/>
            <color indexed="81"/>
            <rFont val="Tahoma"/>
            <family val="2"/>
          </rPr>
          <t xml:space="preserve">
</t>
        </r>
      </text>
    </comment>
    <comment ref="AY5" authorId="1" shapeId="0" xr:uid="{8841BF6D-6310-4E17-9FC2-B3EF2ED470B9}">
      <text>
        <r>
          <rPr>
            <b/>
            <sz val="9"/>
            <color indexed="81"/>
            <rFont val="Tahoma"/>
            <family val="2"/>
          </rPr>
          <t>Campo automático.</t>
        </r>
        <r>
          <rPr>
            <sz val="9"/>
            <color indexed="81"/>
            <rFont val="Tahoma"/>
            <family val="2"/>
          </rPr>
          <t xml:space="preserve">
</t>
        </r>
      </text>
    </comment>
    <comment ref="BA5" authorId="1" shapeId="0" xr:uid="{D07F7CEF-7889-47AF-84B7-D8532680D8AA}">
      <text>
        <r>
          <rPr>
            <b/>
            <sz val="9"/>
            <color indexed="81"/>
            <rFont val="Tahoma"/>
            <family val="2"/>
          </rPr>
          <t>Campo automático. Depende de la información diligenciada en la hoja: " Controles".</t>
        </r>
      </text>
    </comment>
    <comment ref="BB5" authorId="1" shapeId="0" xr:uid="{A9A67538-C990-4C23-88C1-880951281857}">
      <text>
        <r>
          <rPr>
            <b/>
            <sz val="9"/>
            <color indexed="81"/>
            <rFont val="Tahoma"/>
            <family val="2"/>
          </rPr>
          <t>Determine si con los controles relacionados (Hoja:"Controles") se han gestionado todas las causas.</t>
        </r>
      </text>
    </comment>
    <comment ref="BC5" authorId="1" shapeId="0" xr:uid="{3FDF1210-74A4-4CC7-9C68-D4496DE59494}">
      <text>
        <r>
          <rPr>
            <b/>
            <sz val="9"/>
            <color indexed="81"/>
            <rFont val="Tahoma"/>
            <family val="2"/>
          </rPr>
          <t>Campo automático. Depende de la información diligenciada en la hoja: " Controles".</t>
        </r>
        <r>
          <rPr>
            <sz val="9"/>
            <color indexed="81"/>
            <rFont val="Tahoma"/>
            <family val="2"/>
          </rPr>
          <t xml:space="preserve">
</t>
        </r>
      </text>
    </comment>
    <comment ref="BD5" authorId="1" shapeId="0" xr:uid="{7A3E3128-E144-48A2-8F42-447493B34C76}">
      <text>
        <r>
          <rPr>
            <b/>
            <sz val="9"/>
            <color indexed="81"/>
            <rFont val="Tahoma"/>
            <family val="2"/>
          </rPr>
          <t>Campo automático. Depende de la información diligenciada en la hoja: " Controles".</t>
        </r>
        <r>
          <rPr>
            <sz val="9"/>
            <color indexed="81"/>
            <rFont val="Tahoma"/>
            <family val="2"/>
          </rPr>
          <t xml:space="preserve">
</t>
        </r>
      </text>
    </comment>
    <comment ref="BE5" authorId="1" shapeId="0" xr:uid="{BEB0637D-7481-43A1-930D-D3F5D23E23BD}">
      <text>
        <r>
          <rPr>
            <b/>
            <sz val="9"/>
            <color indexed="81"/>
            <rFont val="Tahoma"/>
            <family val="2"/>
          </rPr>
          <t>Campo automático. Depende de la información diligenciada en la hoja: " Controles".</t>
        </r>
        <r>
          <rPr>
            <sz val="9"/>
            <color indexed="81"/>
            <rFont val="Tahoma"/>
            <family val="2"/>
          </rPr>
          <t xml:space="preserve">
</t>
        </r>
      </text>
    </comment>
    <comment ref="BF5" authorId="1" shapeId="0" xr:uid="{8825B974-FC44-4D67-8DB3-623B7536F641}">
      <text>
        <r>
          <rPr>
            <b/>
            <sz val="9"/>
            <color indexed="81"/>
            <rFont val="Tahoma"/>
            <family val="2"/>
          </rPr>
          <t>Eduardo Alfonso Campo automático. Depende de la información diligenciada en la hoja: " Controles".</t>
        </r>
        <r>
          <rPr>
            <sz val="9"/>
            <color indexed="81"/>
            <rFont val="Tahoma"/>
            <family val="2"/>
          </rPr>
          <t xml:space="preserve">
</t>
        </r>
      </text>
    </comment>
    <comment ref="BG5" authorId="1" shapeId="0" xr:uid="{239D4D48-2658-40DB-8D85-2D7FDBC72223}">
      <text>
        <r>
          <rPr>
            <b/>
            <sz val="9"/>
            <color indexed="81"/>
            <rFont val="Tahoma"/>
            <family val="2"/>
          </rPr>
          <t>Campo automático. Depende de la información diligenciada en la hoja: " Controles".</t>
        </r>
        <r>
          <rPr>
            <sz val="9"/>
            <color indexed="81"/>
            <rFont val="Tahoma"/>
            <family val="2"/>
          </rPr>
          <t xml:space="preserve">
</t>
        </r>
      </text>
    </comment>
    <comment ref="BI5" authorId="1" shapeId="0" xr:uid="{84E6866F-3957-4B82-AFDB-A242492288BA}">
      <text>
        <r>
          <rPr>
            <b/>
            <sz val="9"/>
            <color indexed="81"/>
            <rFont val="Tahoma"/>
            <family val="2"/>
          </rPr>
          <t>Campo automático. Depende de la información diligenciada en la hoja: " Controles".</t>
        </r>
        <r>
          <rPr>
            <sz val="9"/>
            <color indexed="81"/>
            <rFont val="Tahoma"/>
            <family val="2"/>
          </rPr>
          <t xml:space="preserve">
</t>
        </r>
      </text>
    </comment>
    <comment ref="BJ5" authorId="1" shapeId="0" xr:uid="{179E5D4B-7CFF-444C-8CBF-611DE6025189}">
      <text>
        <r>
          <rPr>
            <b/>
            <sz val="9"/>
            <color indexed="81"/>
            <rFont val="Tahoma"/>
            <family val="2"/>
          </rPr>
          <t>Determine si con los controles relacionados (Hoja:"Controles") se han gestionado todas las consecuencias.</t>
        </r>
      </text>
    </comment>
    <comment ref="BK5" authorId="1" shapeId="0" xr:uid="{A8B3F332-BFB4-4AB4-A578-7A00196DC684}">
      <text>
        <r>
          <rPr>
            <b/>
            <sz val="9"/>
            <color indexed="81"/>
            <rFont val="Tahoma"/>
            <family val="2"/>
          </rPr>
          <t>Campo automático. Depende de la información diligenciada en la hoja: " Controles".</t>
        </r>
        <r>
          <rPr>
            <sz val="9"/>
            <color indexed="81"/>
            <rFont val="Tahoma"/>
            <family val="2"/>
          </rPr>
          <t xml:space="preserve">
</t>
        </r>
      </text>
    </comment>
    <comment ref="BL5" authorId="1" shapeId="0" xr:uid="{C0B532CC-8AE2-4E33-A4EE-224C97B94C6A}">
      <text>
        <r>
          <rPr>
            <b/>
            <sz val="9"/>
            <color indexed="81"/>
            <rFont val="Tahoma"/>
            <family val="2"/>
          </rPr>
          <t>Campo automático. Depende de la información diligenciada en la hoja: " Controles".</t>
        </r>
        <r>
          <rPr>
            <sz val="9"/>
            <color indexed="81"/>
            <rFont val="Tahoma"/>
            <family val="2"/>
          </rPr>
          <t xml:space="preserve">
</t>
        </r>
      </text>
    </comment>
    <comment ref="BM5" authorId="1" shapeId="0" xr:uid="{D2928835-38CF-4111-8910-A1CD5C782C50}">
      <text>
        <r>
          <rPr>
            <b/>
            <sz val="9"/>
            <color indexed="81"/>
            <rFont val="Tahoma"/>
            <family val="2"/>
          </rPr>
          <t>Campo automático. Depende de la información diligenciada en la hoja: " Controles".</t>
        </r>
        <r>
          <rPr>
            <sz val="9"/>
            <color indexed="81"/>
            <rFont val="Tahoma"/>
            <family val="2"/>
          </rPr>
          <t xml:space="preserve">
</t>
        </r>
      </text>
    </comment>
    <comment ref="BN5" authorId="1" shapeId="0" xr:uid="{664215C9-570C-4EBB-8FB7-2EE3B1E578AD}">
      <text>
        <r>
          <rPr>
            <b/>
            <sz val="9"/>
            <color indexed="81"/>
            <rFont val="Tahoma"/>
            <family val="2"/>
          </rPr>
          <t>Campo automático. Depende de la información diligenciada en la hoja: " Controles".</t>
        </r>
        <r>
          <rPr>
            <sz val="9"/>
            <color indexed="81"/>
            <rFont val="Tahoma"/>
            <family val="2"/>
          </rPr>
          <t xml:space="preserve">
</t>
        </r>
      </text>
    </comment>
    <comment ref="BO5" authorId="1" shapeId="0" xr:uid="{3293B456-3B3E-4DA2-A333-B58E719F5DCB}">
      <text>
        <r>
          <rPr>
            <b/>
            <sz val="9"/>
            <color indexed="81"/>
            <rFont val="Tahoma"/>
            <family val="2"/>
          </rPr>
          <t>Campo automático. Depende de la información diligenciada en la hoja: " Controles".</t>
        </r>
        <r>
          <rPr>
            <sz val="9"/>
            <color indexed="81"/>
            <rFont val="Tahoma"/>
            <family val="2"/>
          </rPr>
          <t xml:space="preserve">
</t>
        </r>
      </text>
    </comment>
    <comment ref="L6" authorId="1" shapeId="0" xr:uid="{92D449D3-4165-4A44-A3C8-22B9DE769C90}">
      <text>
        <r>
          <rPr>
            <b/>
            <sz val="9"/>
            <color indexed="81"/>
            <rFont val="Tahoma"/>
            <family val="2"/>
          </rPr>
          <t>Seleccione que tipo de causa se está identificando.</t>
        </r>
      </text>
    </comment>
    <comment ref="M6" authorId="1" shapeId="0" xr:uid="{EBC7331A-B6D8-4034-A96C-F1286EFA3B47}">
      <text>
        <r>
          <rPr>
            <b/>
            <sz val="9"/>
            <color indexed="81"/>
            <rFont val="Tahoma"/>
            <family val="2"/>
          </rPr>
          <t>Describa de manera clara y específica cada una de las causas que pueden originar el riesgo.
Cada Causa debe ocupar una fila.
Las causas están relacionadas directamente con cada riesgo identificado.</t>
        </r>
      </text>
    </comment>
    <comment ref="R6" authorId="1" shapeId="0" xr:uid="{41D91D20-1C38-4A1F-B53F-3AF51405ECEF}">
      <text>
        <r>
          <rPr>
            <b/>
            <sz val="9"/>
            <color indexed="81"/>
            <rFont val="Tahoma"/>
            <family val="2"/>
          </rPr>
          <t>Defina o seleccione el tipo de consecuencia.</t>
        </r>
        <r>
          <rPr>
            <sz val="9"/>
            <color indexed="81"/>
            <rFont val="Tahoma"/>
            <family val="2"/>
          </rPr>
          <t xml:space="preserve">
</t>
        </r>
      </text>
    </comment>
    <comment ref="S6" authorId="1" shapeId="0" xr:uid="{C937C12E-2BF7-4094-90A8-B9114337F213}">
      <text>
        <r>
          <rPr>
            <b/>
            <sz val="9"/>
            <color indexed="81"/>
            <rFont val="Tahoma"/>
            <family val="2"/>
          </rPr>
          <t>Describa de manera clara y específica cada una de las consecuencias que pueden darse por la meterialización del riesgo.
Cada consecuencia debe ocupar una fila.
Las consecuencias están relacionadas directamente con cada riesgo identificado y no con las causas del riesgo.</t>
        </r>
      </text>
    </comment>
    <comment ref="Y6" authorId="1" shapeId="0" xr:uid="{1EC62382-09FF-402E-99AA-38140DBD760C}">
      <text>
        <r>
          <rPr>
            <b/>
            <sz val="9"/>
            <color indexed="81"/>
            <rFont val="Tahoma"/>
            <family val="2"/>
          </rPr>
          <t>Para determinar el impacto en los riesgos de corrupción, se debe dar respuesta a las preguntas de corrupción (Hoja:"Preguntas corrupción"), por cada uno de los riesgos análizados.</t>
        </r>
        <r>
          <rPr>
            <sz val="9"/>
            <color indexed="81"/>
            <rFont val="Tahoma"/>
            <family val="2"/>
          </rPr>
          <t xml:space="preserve">
</t>
        </r>
        <r>
          <rPr>
            <b/>
            <sz val="9"/>
            <color indexed="81"/>
            <rFont val="Tahoma"/>
            <family val="2"/>
          </rPr>
          <t>Campo Automático</t>
        </r>
      </text>
    </comment>
    <comment ref="Z6" authorId="1" shapeId="0" xr:uid="{C86D70D8-62CA-4BC2-BA8E-4CD0CE6665C2}">
      <text>
        <r>
          <rPr>
            <b/>
            <sz val="9"/>
            <color indexed="81"/>
            <rFont val="Tahoma"/>
            <family val="2"/>
          </rPr>
          <t>Campo automático</t>
        </r>
        <r>
          <rPr>
            <sz val="9"/>
            <color indexed="81"/>
            <rFont val="Tahoma"/>
            <family val="2"/>
          </rPr>
          <t xml:space="preserve">
</t>
        </r>
      </text>
    </comment>
    <comment ref="AC6" authorId="1" shapeId="0" xr:uid="{00000000-0006-0000-0400-000005000000}">
      <text>
        <r>
          <rPr>
            <b/>
            <sz val="9"/>
            <color indexed="81"/>
            <rFont val="Tahoma"/>
            <family val="2"/>
          </rPr>
          <t>Significativo:</t>
        </r>
        <r>
          <rPr>
            <sz val="9"/>
            <color indexed="81"/>
            <rFont val="Tahoma"/>
            <family val="2"/>
          </rPr>
          <t xml:space="preserve">El riesgo materializado afecta negativamente y de manera importante la imagen de la empresa, ya que el evento o incidente puede tener efectos publicitarios (medios de comunicación) a nivel local y nacional.
</t>
        </r>
        <r>
          <rPr>
            <b/>
            <sz val="9"/>
            <color indexed="81"/>
            <rFont val="Tahoma"/>
            <family val="2"/>
          </rPr>
          <t>Moderado:</t>
        </r>
        <r>
          <rPr>
            <sz val="9"/>
            <color indexed="81"/>
            <rFont val="Tahoma"/>
            <family val="2"/>
          </rPr>
          <t xml:space="preserve"> El riesgo materializado afecta negativamente la imagen de la empresa pero solo a nivel interno. Por el efecto de la situación no es un tema relevante frente a las partes interesadas externamente.
</t>
        </r>
        <r>
          <rPr>
            <b/>
            <sz val="9"/>
            <color indexed="81"/>
            <rFont val="Tahoma"/>
            <family val="2"/>
          </rPr>
          <t>Insignificante:</t>
        </r>
        <r>
          <rPr>
            <sz val="9"/>
            <color indexed="81"/>
            <rFont val="Tahoma"/>
            <family val="2"/>
          </rPr>
          <t xml:space="preserve"> El riesgo materializado no afecta negativamente la imagen de la Organización, ni interna, ni externamente.</t>
        </r>
      </text>
    </comment>
    <comment ref="AE6" authorId="1" shapeId="0" xr:uid="{00000000-0006-0000-0400-000006000000}">
      <text>
        <r>
          <rPr>
            <b/>
            <sz val="9"/>
            <color indexed="81"/>
            <rFont val="Tahoma"/>
            <family val="2"/>
          </rPr>
          <t>Significativo:</t>
        </r>
        <r>
          <rPr>
            <sz val="9"/>
            <color indexed="81"/>
            <rFont val="Tahoma"/>
            <family val="2"/>
          </rPr>
          <t>La materialización del riesgo genera o activa el inicio de procesos judiciales y/o administrativos en contra de la empresa. Se detecta el incumplimiento legal y genera sanciones y/o multas para la empresa.</t>
        </r>
        <r>
          <rPr>
            <b/>
            <sz val="9"/>
            <color indexed="81"/>
            <rFont val="Tahoma"/>
            <family val="2"/>
          </rPr>
          <t xml:space="preserve">
Moderado:</t>
        </r>
        <r>
          <rPr>
            <sz val="9"/>
            <color indexed="81"/>
            <rFont val="Tahoma"/>
            <family val="2"/>
          </rPr>
          <t xml:space="preserve"> La materialización del riesgo genera o inicia procesos administrativos (disciplinarios) internos, que no generan la intervención de entidades externas y/o de control.</t>
        </r>
        <r>
          <rPr>
            <b/>
            <sz val="9"/>
            <color indexed="81"/>
            <rFont val="Tahoma"/>
            <family val="2"/>
          </rPr>
          <t xml:space="preserve">
Insignificante: </t>
        </r>
        <r>
          <rPr>
            <sz val="9"/>
            <color indexed="81"/>
            <rFont val="Tahoma"/>
            <family val="2"/>
          </rPr>
          <t>No tiene incidencia legal, normativa o disciplinaria. La materialización del riesgo no genera ningún inicio en procesos de incumplimiento normativo, legal o disciplinario.</t>
        </r>
      </text>
    </comment>
    <comment ref="AG6" authorId="1" shapeId="0" xr:uid="{00000000-0006-0000-0400-000007000000}">
      <text>
        <r>
          <rPr>
            <b/>
            <sz val="9"/>
            <color indexed="81"/>
            <rFont val="Tahoma"/>
            <family val="2"/>
          </rPr>
          <t xml:space="preserve">Significativo: </t>
        </r>
        <r>
          <rPr>
            <sz val="9"/>
            <color indexed="81"/>
            <rFont val="Tahoma"/>
            <family val="2"/>
          </rPr>
          <t xml:space="preserve">El riesgo materializado genera perdidas económicas iguales o superiores a 500 SMLMV.
</t>
        </r>
        <r>
          <rPr>
            <b/>
            <sz val="9"/>
            <color indexed="81"/>
            <rFont val="Tahoma"/>
            <family val="2"/>
          </rPr>
          <t>Moderado:</t>
        </r>
        <r>
          <rPr>
            <sz val="9"/>
            <color indexed="81"/>
            <rFont val="Tahoma"/>
            <family val="2"/>
          </rPr>
          <t xml:space="preserve"> El riesgo materializado genera perdidas económicas entre 11 a 499 SMLMV.
</t>
        </r>
        <r>
          <rPr>
            <b/>
            <sz val="9"/>
            <color indexed="81"/>
            <rFont val="Tahoma"/>
            <family val="2"/>
          </rPr>
          <t>Insignificante:</t>
        </r>
        <r>
          <rPr>
            <sz val="9"/>
            <color indexed="81"/>
            <rFont val="Tahoma"/>
            <family val="2"/>
          </rPr>
          <t xml:space="preserve"> El riesgo materializado genera perdidas económicas entre 1 a 10 SMLMV.</t>
        </r>
      </text>
    </comment>
    <comment ref="AI6" authorId="1" shapeId="0" xr:uid="{00000000-0006-0000-0400-000008000000}">
      <text>
        <r>
          <rPr>
            <b/>
            <sz val="9"/>
            <color indexed="81"/>
            <rFont val="Tahoma"/>
            <family val="2"/>
          </rPr>
          <t>Significativo:</t>
        </r>
        <r>
          <rPr>
            <sz val="9"/>
            <color indexed="81"/>
            <rFont val="Tahoma"/>
            <family val="2"/>
          </rPr>
          <t xml:space="preserve"> La materialización del riesgo genera interrupciones o paradas en los procesos misionales del negocio o su cadena de valor. Pueden existir paradas de procesos de soporte que afectan la cadena de valor.</t>
        </r>
        <r>
          <rPr>
            <b/>
            <sz val="9"/>
            <color indexed="81"/>
            <rFont val="Tahoma"/>
            <family val="2"/>
          </rPr>
          <t xml:space="preserve">
Moderado:</t>
        </r>
        <r>
          <rPr>
            <sz val="9"/>
            <color indexed="81"/>
            <rFont val="Tahoma"/>
            <family val="2"/>
          </rPr>
          <t xml:space="preserve"> La materialización del riesgo genera interrupciones o paradas en los procesos de soporte, estratégicos o de evaluación pero no se ve afectado la continuidad de la cadena de valor o procesos misionales.</t>
        </r>
        <r>
          <rPr>
            <b/>
            <sz val="9"/>
            <color indexed="81"/>
            <rFont val="Tahoma"/>
            <family val="2"/>
          </rPr>
          <t xml:space="preserve">
Insignificante:</t>
        </r>
        <r>
          <rPr>
            <sz val="9"/>
            <color indexed="81"/>
            <rFont val="Tahoma"/>
            <family val="2"/>
          </rPr>
          <t xml:space="preserve"> La materialización del riesgo no genera interrupciones o paradas al proceso o cadena de valor del negocio.</t>
        </r>
      </text>
    </comment>
    <comment ref="AK6" authorId="1" shapeId="0" xr:uid="{00000000-0006-0000-0400-000009000000}">
      <text>
        <r>
          <rPr>
            <b/>
            <sz val="9"/>
            <color indexed="81"/>
            <rFont val="Tahoma"/>
            <family val="2"/>
          </rPr>
          <t>Significativo:</t>
        </r>
        <r>
          <rPr>
            <sz val="9"/>
            <color indexed="81"/>
            <rFont val="Tahoma"/>
            <family val="2"/>
          </rPr>
          <t xml:space="preserve"> La materialización del riesgo hace que el activo pierda su total confidencialidad.</t>
        </r>
        <r>
          <rPr>
            <b/>
            <sz val="9"/>
            <color indexed="81"/>
            <rFont val="Tahoma"/>
            <family val="2"/>
          </rPr>
          <t xml:space="preserve">
Moderado:</t>
        </r>
        <r>
          <rPr>
            <sz val="9"/>
            <color indexed="81"/>
            <rFont val="Tahoma"/>
            <family val="2"/>
          </rPr>
          <t xml:space="preserve"> La materialización del riesgo hace que el activo este disponible a un grupo o parte interesada no autorizada.</t>
        </r>
        <r>
          <rPr>
            <b/>
            <sz val="9"/>
            <color indexed="81"/>
            <rFont val="Tahoma"/>
            <family val="2"/>
          </rPr>
          <t xml:space="preserve">
Insignificante:</t>
        </r>
        <r>
          <rPr>
            <sz val="9"/>
            <color indexed="81"/>
            <rFont val="Tahoma"/>
            <family val="2"/>
          </rPr>
          <t xml:space="preserve"> La materialización del riesgo no afecta la confidencialidad definida del activo. El nivel de confidencialidad se mantiene.</t>
        </r>
      </text>
    </comment>
    <comment ref="AM6" authorId="1" shapeId="0" xr:uid="{00000000-0006-0000-0400-00000A000000}">
      <text>
        <r>
          <rPr>
            <b/>
            <sz val="9"/>
            <color indexed="81"/>
            <rFont val="Tahoma"/>
            <family val="2"/>
          </rPr>
          <t>Significativo:</t>
        </r>
        <r>
          <rPr>
            <sz val="9"/>
            <color indexed="81"/>
            <rFont val="Tahoma"/>
            <family val="2"/>
          </rPr>
          <t xml:space="preserve"> La materialización del riesgo genera una perdida total de la exactitud y completitud del activo.</t>
        </r>
        <r>
          <rPr>
            <b/>
            <sz val="9"/>
            <color indexed="81"/>
            <rFont val="Tahoma"/>
            <family val="2"/>
          </rPr>
          <t xml:space="preserve">
Moderado:</t>
        </r>
        <r>
          <rPr>
            <sz val="9"/>
            <color indexed="81"/>
            <rFont val="Tahoma"/>
            <family val="2"/>
          </rPr>
          <t xml:space="preserve"> La materialización del riesgo genera una perdida parcial en la completitud y exactitud del activo.</t>
        </r>
        <r>
          <rPr>
            <b/>
            <sz val="9"/>
            <color indexed="81"/>
            <rFont val="Tahoma"/>
            <family val="2"/>
          </rPr>
          <t xml:space="preserve">
Insignificante:</t>
        </r>
        <r>
          <rPr>
            <sz val="9"/>
            <color indexed="81"/>
            <rFont val="Tahoma"/>
            <family val="2"/>
          </rPr>
          <t xml:space="preserve"> La materialización del riesgo no afecta la exactitud y/o completitud del activo.</t>
        </r>
      </text>
    </comment>
    <comment ref="AO6" authorId="1" shapeId="0" xr:uid="{00000000-0006-0000-0400-00000B000000}">
      <text>
        <r>
          <rPr>
            <b/>
            <sz val="9"/>
            <color indexed="81"/>
            <rFont val="Tahoma"/>
            <family val="2"/>
          </rPr>
          <t>Significativo:</t>
        </r>
        <r>
          <rPr>
            <sz val="9"/>
            <color indexed="81"/>
            <rFont val="Tahoma"/>
            <family val="2"/>
          </rPr>
          <t xml:space="preserve"> La materialización del riesgo hace que el activo pierda su total disponibilidad.</t>
        </r>
        <r>
          <rPr>
            <b/>
            <sz val="9"/>
            <color indexed="81"/>
            <rFont val="Tahoma"/>
            <family val="2"/>
          </rPr>
          <t xml:space="preserve">
Moderado:</t>
        </r>
        <r>
          <rPr>
            <sz val="9"/>
            <color indexed="81"/>
            <rFont val="Tahoma"/>
            <family val="2"/>
          </rPr>
          <t xml:space="preserve"> La materialización del riesgo hace que el activo pierda parcialmente o de manera intermitente su disponibilidad.</t>
        </r>
        <r>
          <rPr>
            <b/>
            <sz val="9"/>
            <color indexed="81"/>
            <rFont val="Tahoma"/>
            <family val="2"/>
          </rPr>
          <t xml:space="preserve">
Insignificante:</t>
        </r>
        <r>
          <rPr>
            <sz val="9"/>
            <color indexed="81"/>
            <rFont val="Tahoma"/>
            <family val="2"/>
          </rPr>
          <t xml:space="preserve"> La materialización del riesgo no afecta la disponibilidad del activo.</t>
        </r>
      </text>
    </comment>
    <comment ref="AQ6" authorId="1" shapeId="0" xr:uid="{DC23E121-9BEA-484C-9341-E33538E248FE}">
      <text>
        <r>
          <rPr>
            <b/>
            <sz val="9"/>
            <color indexed="81"/>
            <rFont val="Tahoma"/>
            <family val="2"/>
          </rPr>
          <t>Digite el valor del impacto determinado en la matriz MIAVIA. Tenga en cuenta el signo (+/-) del valor del impacto.</t>
        </r>
        <r>
          <rPr>
            <sz val="9"/>
            <color indexed="81"/>
            <rFont val="Tahoma"/>
            <family val="2"/>
          </rPr>
          <t xml:space="preserve">
</t>
        </r>
      </text>
    </comment>
  </commentList>
</comments>
</file>

<file path=xl/sharedStrings.xml><?xml version="1.0" encoding="utf-8"?>
<sst xmlns="http://schemas.openxmlformats.org/spreadsheetml/2006/main" count="8367" uniqueCount="1938">
  <si>
    <t>NIVEL</t>
  </si>
  <si>
    <t>C0NFIDENCIALIDAD</t>
  </si>
  <si>
    <t>DISPONIBILIDAD</t>
  </si>
  <si>
    <t>INTEGRIDAD</t>
  </si>
  <si>
    <t>Procesos</t>
  </si>
  <si>
    <t>Código</t>
  </si>
  <si>
    <t>Frecuencia de actividades</t>
  </si>
  <si>
    <t>Probabilidad</t>
  </si>
  <si>
    <t>Impacto Final</t>
  </si>
  <si>
    <t>Zonas del riesgo</t>
  </si>
  <si>
    <t>Documentado</t>
  </si>
  <si>
    <t>Tipo control</t>
  </si>
  <si>
    <t>Puntos</t>
  </si>
  <si>
    <t>Decisión</t>
  </si>
  <si>
    <t>Naturaleza</t>
  </si>
  <si>
    <t>Positivo</t>
  </si>
  <si>
    <t>Irrelevante</t>
  </si>
  <si>
    <t>Mayor que</t>
  </si>
  <si>
    <t>NO TIENE NORMATIVIDAD</t>
  </si>
  <si>
    <t>Aspectos Ambientales</t>
  </si>
  <si>
    <t>Impactos Ambientales</t>
  </si>
  <si>
    <t>ALTO</t>
  </si>
  <si>
    <t>Información reservada: Es aquella información que estando en poder o custodia de un sujeto obligado en su calidad de tal, es exceptuada de acceso a la ciudadanía por daño a intereses públicos y que dicho acceso estuviere expresamente prohibido por una norma legal o constitucional:a)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Artículo 19 de la ley 1712 de 2014.</t>
  </si>
  <si>
    <t>Reservada</t>
  </si>
  <si>
    <t>Información disponible permanentemente: es decir, es necesario que esté disponible 24/7 en tiempo real para los usuarios definidos.</t>
  </si>
  <si>
    <t>Información sensible: es decir, todo activo de la información que no puede ser alterado o manipulado en su exactitud y completitud.</t>
  </si>
  <si>
    <t>Direccionamiento Estratégico y Planeación</t>
  </si>
  <si>
    <t>MPEE</t>
  </si>
  <si>
    <t>Diaria</t>
  </si>
  <si>
    <t>Muy Alta</t>
  </si>
  <si>
    <t>13 VECES O MÁS AL AÑO</t>
  </si>
  <si>
    <t>Significativo</t>
  </si>
  <si>
    <t>Zona Alta</t>
  </si>
  <si>
    <t>Tratamiento Prioritario</t>
  </si>
  <si>
    <t>a</t>
  </si>
  <si>
    <t>No documentado</t>
  </si>
  <si>
    <t>El control no está documentado</t>
  </si>
  <si>
    <t>Alto</t>
  </si>
  <si>
    <t>Resta</t>
  </si>
  <si>
    <t>Negativo</t>
  </si>
  <si>
    <t>Moderado</t>
  </si>
  <si>
    <t>TIENE NORMATIVIDAD</t>
  </si>
  <si>
    <t>Consumo de agua </t>
  </si>
  <si>
    <t>Presión sobre la disponibilidad hídrica para ecosistemas y usuarios de la cuenca. </t>
  </si>
  <si>
    <t>MEDIO</t>
  </si>
  <si>
    <t>Información clasificada: Es aquella información que estando en poder o custodia de un sujeto obligado en su calidad de tal, pertenece al ámbito propio, particular y privado o semi-privado de una persona natural o jurídica por lo que su acceso podrá ser negado o exceptuado,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Artículo 18 de la ley 1712 de 2014.</t>
  </si>
  <si>
    <t>Clasificada</t>
  </si>
  <si>
    <t>Información disponible: es decir, información que no necesariamente debe estar 24/7 disponible. Puede estar disponible en periodos definidos y no necesariamente en tiempo real.</t>
  </si>
  <si>
    <t>Información importante: es decir, todo activo de la información que puede ser alterado o manipulado en su exactitud y completitud solamente con procesos controlados y formalizados por la organización.</t>
  </si>
  <si>
    <t>Gestión de Comunicaciones</t>
  </si>
  <si>
    <t>MPEC</t>
  </si>
  <si>
    <t>Semanal</t>
  </si>
  <si>
    <t>Alta</t>
  </si>
  <si>
    <t>8 - 12 VECES AL AÑO</t>
  </si>
  <si>
    <t>Zona Media</t>
  </si>
  <si>
    <t>Tratamiento</t>
  </si>
  <si>
    <t>Documentado parcial</t>
  </si>
  <si>
    <t>El control está documentado, pero no cumple con los parámetros de calidad para documentar un control</t>
  </si>
  <si>
    <t>Medio</t>
  </si>
  <si>
    <t>Punto</t>
  </si>
  <si>
    <t>Intensidad</t>
  </si>
  <si>
    <t>Baja</t>
  </si>
  <si>
    <t>Severo</t>
  </si>
  <si>
    <t>Aprovechamiento de agua lluvia </t>
  </si>
  <si>
    <t>Agotamiento del recurso hídrico </t>
  </si>
  <si>
    <t>BAJO</t>
  </si>
  <si>
    <t>Información pública: Es toda información que un sujeto obligado genere, obtenga, adquiera, o controle en su calidad de tal, es decir puede ser entregada o publicada sin restricciones. Ley 1712 de 2014.</t>
  </si>
  <si>
    <t>Pública</t>
  </si>
  <si>
    <t>Información poco disponible: es decir, no es crítico que la información no se encuentre disponible, ya que puede ser suministrada cada vez que se requiera.</t>
  </si>
  <si>
    <t>Información no sensible: es decir, puede ser modificada en su exactitud y/o completitud, ya que está información puede ser un activo de información de trabajo y no tenga instancias de revisión y aprobación.</t>
  </si>
  <si>
    <t>Gestión Ambiental</t>
  </si>
  <si>
    <t>MPMI</t>
  </si>
  <si>
    <t>Mensual</t>
  </si>
  <si>
    <t>Media</t>
  </si>
  <si>
    <t>4 - 7 VECES AL AÑO</t>
  </si>
  <si>
    <t>Zona Baja</t>
  </si>
  <si>
    <t>Aceptación</t>
  </si>
  <si>
    <t>Bien documentado</t>
  </si>
  <si>
    <t>El control está documentado y cumple con todos los parámetros de calidad de un control</t>
  </si>
  <si>
    <t>Bajo</t>
  </si>
  <si>
    <t>Critico</t>
  </si>
  <si>
    <t>Menor que</t>
  </si>
  <si>
    <t>NA</t>
  </si>
  <si>
    <t>Reuso de agua </t>
  </si>
  <si>
    <t>Disminución de la presión sobre el recurso hídrico </t>
  </si>
  <si>
    <t>Servicio Acueducto</t>
  </si>
  <si>
    <t>MPMA</t>
  </si>
  <si>
    <t>Trimestral</t>
  </si>
  <si>
    <t>2 - 3 VECES AL AÑO</t>
  </si>
  <si>
    <t>Menor</t>
  </si>
  <si>
    <t>CUMPLE</t>
  </si>
  <si>
    <t>Vertimientos con descargas en la red de alcantarillado. </t>
  </si>
  <si>
    <t>Reutilización del recurso hídrico </t>
  </si>
  <si>
    <t>Contiene datos personales</t>
  </si>
  <si>
    <t>Servicio Alcantarillado Sanitario y Pluvial</t>
  </si>
  <si>
    <t>MPML</t>
  </si>
  <si>
    <t>Semestral</t>
  </si>
  <si>
    <t>Muy Baja</t>
  </si>
  <si>
    <t>1 VEZ AL AÑO O MENOS</t>
  </si>
  <si>
    <t>Insignificante</t>
  </si>
  <si>
    <t>Valor Riesgo</t>
  </si>
  <si>
    <t>Implementación y Evidencia</t>
  </si>
  <si>
    <t>NO CUMPLE</t>
  </si>
  <si>
    <t>Vertimientos con descargas en fuentes hídricas superficiales o el suelo  </t>
  </si>
  <si>
    <t>Contaminación del recurso hídrico  </t>
  </si>
  <si>
    <t>SI</t>
  </si>
  <si>
    <t>Excepciones de la ley 1712 de 2014 Art 18 y Art 19</t>
  </si>
  <si>
    <t>Gestión Comercial</t>
  </si>
  <si>
    <t>MPMU</t>
  </si>
  <si>
    <t>Anual</t>
  </si>
  <si>
    <t>Inmaduro</t>
  </si>
  <si>
    <t>El control esta recientemente implementado (menor a 6 meses) y no tiene evidencia de su aplicación</t>
  </si>
  <si>
    <t>Total</t>
  </si>
  <si>
    <t>No importante</t>
  </si>
  <si>
    <t>Tratamiento de aguas residuales  </t>
  </si>
  <si>
    <t>Contaminación del recurso suelo </t>
  </si>
  <si>
    <t>No</t>
  </si>
  <si>
    <t>El derecho de toda persona a la intimidad</t>
  </si>
  <si>
    <t>Gestión Social</t>
  </si>
  <si>
    <t>MPMS</t>
  </si>
  <si>
    <t>Cada 2 años o más</t>
  </si>
  <si>
    <t>Impacto Corrupción</t>
  </si>
  <si>
    <t>En crecimiento</t>
  </si>
  <si>
    <t>El control esta implementado entre 6 a 12 meses, con poca evidencia o evidencia  no suficiente o evidencia desactualizada.</t>
  </si>
  <si>
    <t>Extensión</t>
  </si>
  <si>
    <t>Puntual</t>
  </si>
  <si>
    <t>Importante</t>
  </si>
  <si>
    <t>Generación de emisiones por fuentes fijas 
(Ejemplos: Gases (Dióxido de Carbono - CO2; Óxidos de Azufre - SOx; Óxidos Nitrosos - NOx; Metano - CH4); material particulado; compuestos orgánicos volátiles). </t>
  </si>
  <si>
    <t>Contaminación del recurso hídrico </t>
  </si>
  <si>
    <t>El derecho de toda persona a la vida, la salud o la seguridad</t>
  </si>
  <si>
    <t>Gestión del Talento Humano</t>
  </si>
  <si>
    <t>MPEH</t>
  </si>
  <si>
    <t>12 a 19 respuestas aformativas</t>
  </si>
  <si>
    <t>Maduro</t>
  </si>
  <si>
    <t>El control está implementado con más de 12 meses de continuidad y tiene evidencia continua y actualizada, garantizando permanencia en el tiempo.</t>
  </si>
  <si>
    <t>Parcial</t>
  </si>
  <si>
    <t>Muy importante</t>
  </si>
  <si>
    <t>Generación de emisiones atmosféricas por fuentes móviles 
(Ejemplos: Gases (Dióxido de Carbono - CO2; Óxidos de Azufre - SOx; Óxidos Nitrosos - NOx; Metano - CH4; material particulado; compuestos orgánicos volátiles). </t>
  </si>
  <si>
    <t>Descontaminación del recurso hídrico </t>
  </si>
  <si>
    <t>Los secretos comerciales, industriales y profesionales</t>
  </si>
  <si>
    <t xml:space="preserve">Gestión Contractual </t>
  </si>
  <si>
    <t>MPFB</t>
  </si>
  <si>
    <t>Tipo de causas</t>
  </si>
  <si>
    <t>6 a 11 respuestas aformativas</t>
  </si>
  <si>
    <t>Extensa</t>
  </si>
  <si>
    <t>Generación de emisiones electromagnéticas </t>
  </si>
  <si>
    <t> Contaminación al recurso aire </t>
  </si>
  <si>
    <t>La defensa y seguridad nacional</t>
  </si>
  <si>
    <t>Gestión Predial</t>
  </si>
  <si>
    <t>MPFP</t>
  </si>
  <si>
    <t>Amenazas</t>
  </si>
  <si>
    <t>1 a 5 respuestas aformativas</t>
  </si>
  <si>
    <t>Independencia</t>
  </si>
  <si>
    <t>Generación de olores ofensivos </t>
  </si>
  <si>
    <t>Contaminación al recurso aire </t>
  </si>
  <si>
    <t>La seguridad pública</t>
  </si>
  <si>
    <t>Gestión Financiera</t>
  </si>
  <si>
    <t>MPFF</t>
  </si>
  <si>
    <t>Vulnerabilidades</t>
  </si>
  <si>
    <t>No es independiente</t>
  </si>
  <si>
    <t>El control depende de la experiencia y criterio del funcionario o colaborador</t>
  </si>
  <si>
    <t>Momento</t>
  </si>
  <si>
    <t>Largo Plazo</t>
  </si>
  <si>
    <t>Elementos</t>
  </si>
  <si>
    <t>Condición de la Operación</t>
  </si>
  <si>
    <t>Generación de ruido </t>
  </si>
  <si>
    <t>Contaminación electromagnética  </t>
  </si>
  <si>
    <t>Las relaciones internacionales</t>
  </si>
  <si>
    <t>Gestión de Calibración, Hidrometeorologia y Ensayo</t>
  </si>
  <si>
    <t>MPFC</t>
  </si>
  <si>
    <t>Otros factores</t>
  </si>
  <si>
    <t>Impacto Imagen</t>
  </si>
  <si>
    <t>Medianamente independiente</t>
  </si>
  <si>
    <t>Se cuenta con algunos lineamientos en la documentación de la empresa, sin embargo algunos criterios dependen del funcionario o colaborador.</t>
  </si>
  <si>
    <t>Mediano Plazo</t>
  </si>
  <si>
    <t>Agua</t>
  </si>
  <si>
    <t xml:space="preserve">Normal </t>
  </si>
  <si>
    <t>Escape de sustancias agotadoras de la capa de ozono 
(Ejemplos: Clorofluorocarbonos – CFC; Hidroclorofluorocarbonos - HCFC.) </t>
  </si>
  <si>
    <t>Afectación a la comunidad </t>
  </si>
  <si>
    <t>La prevención, investigación y persecución de los delitos y las faltas disciplinarias</t>
  </si>
  <si>
    <t>Gestión  Documental</t>
  </si>
  <si>
    <t>MPFD</t>
  </si>
  <si>
    <t>El riesgo materializado afecta negativamente y de manera importante la imagen de la empresa, ya que el evento o incidente puede tener efectos publicitarios (medios de comunicación) a nivel local y nacional.</t>
  </si>
  <si>
    <t>Totalmente independiente</t>
  </si>
  <si>
    <t>El control tiene definidos los criterios y especificaciones claras, estos lineamientos están documentados, formalizados e institucionalizados. El control solo depende de la aplicación de los lineamientos y especificaciones definidas.</t>
  </si>
  <si>
    <t>Corto Plazo</t>
  </si>
  <si>
    <t>Aire</t>
  </si>
  <si>
    <t xml:space="preserve">Anormal </t>
  </si>
  <si>
    <t>Escape de gases que generen efecto invernadero - GEI 
(Ejemplos: Metano - CH4; los  Hidrofluorocarbonos  (HFCs),  Perfluorocarbonos - PFCs  y  el  Hexafluoruro  de Azufre - SF6). </t>
  </si>
  <si>
    <t>El debido proceso y la igualdad de las partes en los procesos judiciales</t>
  </si>
  <si>
    <t>Gestión de Servicios Administrativos</t>
  </si>
  <si>
    <t>MPFA</t>
  </si>
  <si>
    <t>Tipo de consecuancias</t>
  </si>
  <si>
    <t>El riesgo materializado afecta negativamente la imagen de la empresa pero solo a nivel interno. Por el efecto de la situación no es un tema relevante frente a las partes interesadas externamente.</t>
  </si>
  <si>
    <t>Inmediato</t>
  </si>
  <si>
    <t>Comunidad</t>
  </si>
  <si>
    <t>Emergencia</t>
  </si>
  <si>
    <t>Consumo de energía  
(Ejemplos: electricidad de la red, combustibles fósiles, etc.) </t>
  </si>
  <si>
    <t>Aumento de los efectos del cambio climático. </t>
  </si>
  <si>
    <t>La administración efectiva de la justicia</t>
  </si>
  <si>
    <t>Gestion de Mantenimiento</t>
  </si>
  <si>
    <t>MPFM</t>
  </si>
  <si>
    <t>Oportunidad (Positivo)</t>
  </si>
  <si>
    <t>El riesgo materializado no afecta negativamente la imagen de la Organización, ni interna, ni externamente.</t>
  </si>
  <si>
    <t>Entendimiento</t>
  </si>
  <si>
    <t>Ecosistemas</t>
  </si>
  <si>
    <t>Reducción de emisiones de GEI </t>
  </si>
  <si>
    <t>Los derechos de la infancia y la adolescencia</t>
  </si>
  <si>
    <t>Gestión de TIC</t>
  </si>
  <si>
    <t>MPFT</t>
  </si>
  <si>
    <t>Adversidad (Negativo)</t>
  </si>
  <si>
    <t>Sin socializar</t>
  </si>
  <si>
    <t>No se ha realizado socialización sobre el control a aplicar</t>
  </si>
  <si>
    <t>Persistencia</t>
  </si>
  <si>
    <t>Momentáneo</t>
  </si>
  <si>
    <t>Suelo</t>
  </si>
  <si>
    <t>Generación de residuos no peligrosos (residuos ordinarios) </t>
  </si>
  <si>
    <t>La estabilidad macroeconómica y financiera del país</t>
  </si>
  <si>
    <t>Gestión del Conocimiento e Innovación</t>
  </si>
  <si>
    <t>MPFI</t>
  </si>
  <si>
    <t>Impacto Legal, disciplinario, normativo</t>
  </si>
  <si>
    <t>Socializado</t>
  </si>
  <si>
    <t>Se realiza socialización pero no hay evidencia del entendimiento</t>
  </si>
  <si>
    <t>Transitorio</t>
  </si>
  <si>
    <t>Generación de residuos peligrosos </t>
  </si>
  <si>
    <t>Disminución de los efectos del cambio climático </t>
  </si>
  <si>
    <t>La salud pública</t>
  </si>
  <si>
    <t>Gestión Jurídica</t>
  </si>
  <si>
    <t>MPFJ</t>
  </si>
  <si>
    <t>Decisión Riesgo</t>
  </si>
  <si>
    <t>La materialización del riesgo genera o activa el inicio de procesos judiciales y/o administrativos en contra de la empresa. Se detecta el incumplimiento legal y genera sanciones y/o multas para la empresa.</t>
  </si>
  <si>
    <t>Socializado e interiorizado</t>
  </si>
  <si>
    <t>Se realiza socialización y hay evidencia del entendimiento</t>
  </si>
  <si>
    <t>Persistente</t>
  </si>
  <si>
    <t>Generación de residuos no peligrosos (llantas) </t>
  </si>
  <si>
    <t>Sobrepresión en sitios de disposición final.  </t>
  </si>
  <si>
    <t xml:space="preserve">Seguimiento, Monitoreo y Control </t>
  </si>
  <si>
    <t>MPCS</t>
  </si>
  <si>
    <t>La materialización del riesgo genera o inicia procesos administrativos (disciplinarios) internos, que no generan la intervención de entidades externas y/o de control.</t>
  </si>
  <si>
    <t>Permanente</t>
  </si>
  <si>
    <t>Generación de residuos no peligrosos (lodos, biosólidos) </t>
  </si>
  <si>
    <t>Contaminación del recurso suelo  </t>
  </si>
  <si>
    <t xml:space="preserve">Investigaciones Disciplinarias </t>
  </si>
  <si>
    <t>MPCD</t>
  </si>
  <si>
    <t>No tiene incidencia legal, normativa o disciplinaria. La materialización del riesgo no genera ningún inicio en procesos de incumplimiento normativo, legal o disciplinario.</t>
  </si>
  <si>
    <t>Total General</t>
  </si>
  <si>
    <t>Reversibilidad</t>
  </si>
  <si>
    <t>Generación de residuos no peligrosos (residuos de construcción y demolición) </t>
  </si>
  <si>
    <t xml:space="preserve">Evaluación Independiente </t>
  </si>
  <si>
    <t>MPCI</t>
  </si>
  <si>
    <t>Aprovechamiento de residuos </t>
  </si>
  <si>
    <t>Tipo de Riesgo</t>
  </si>
  <si>
    <t>Impacto Financiero / Económico</t>
  </si>
  <si>
    <t>Reutilización de residuos</t>
  </si>
  <si>
    <t>Gestión</t>
  </si>
  <si>
    <t xml:space="preserve">El riesgo materializado genera perdidas económicas iguales o superiores a 500 SMLMV. (&gt;=70% DEL PRESUPUESTO) </t>
  </si>
  <si>
    <t>Irreversible</t>
  </si>
  <si>
    <t>Reducción en la generación de residuos</t>
  </si>
  <si>
    <t>Disminución de sobrepresión en sitios de disposición final.  </t>
  </si>
  <si>
    <t>Corrupción</t>
  </si>
  <si>
    <t>El riesgo materializado genera perdidas económicas entre 11 a 499 SMLMV. (Entre 20% y 70% DEL PRESUPUESTO)</t>
  </si>
  <si>
    <t>Recuperabilidad</t>
  </si>
  <si>
    <t>Consumo de insumos  
(Ejemplos: papel y otros insumos de oficina, productos químicos, etc.). </t>
  </si>
  <si>
    <t>Agotamiento de los recursos naturales </t>
  </si>
  <si>
    <t>Ambiental</t>
  </si>
  <si>
    <t>El riesgo materializado genera perdidas económicas entre 1 a 10 SMLMV. (&lt;=20% DEL PRESUPUESTO)</t>
  </si>
  <si>
    <t>Retiro de la cobertura vegetal </t>
  </si>
  <si>
    <t>Perdida de servicios ecosistémicos </t>
  </si>
  <si>
    <t>Seguridad  información</t>
  </si>
  <si>
    <t>Aumento o conservación de la cobertura vegetal (sumideros de carbono) </t>
  </si>
  <si>
    <t>Impacto Proceso, Continuidad de negocio</t>
  </si>
  <si>
    <t>Adquirir bienes y servicios con criterios ambientales y sociales </t>
  </si>
  <si>
    <t>Aumento de los servicios ecosistémicos </t>
  </si>
  <si>
    <t>La materialización del riesgo genera interrupciones o paradas en los procesos misionales del negocio o su cadena de valor. Pueden existir paradas de procesos de soporte que afectan la cadena de valor.</t>
  </si>
  <si>
    <t>Mitigable</t>
  </si>
  <si>
    <t>Proliferación de vectores  </t>
  </si>
  <si>
    <t>Tipos de activos de la información</t>
  </si>
  <si>
    <t>La materialización del riesgo genera interrupciones o paradas en los procesos de soporte, estratégicos o de evaluación pero no se ve afectado la continuidad de la cadena de valor o procesos misionales.</t>
  </si>
  <si>
    <t>Irrecuperable</t>
  </si>
  <si>
    <t>Uso de publicidad exterior visual  </t>
  </si>
  <si>
    <t>Mitigación de impactos socioambientales  </t>
  </si>
  <si>
    <t>Primarios</t>
  </si>
  <si>
    <t>La materialización del riesgo no genera interrupciones o paradas al proceso o cadena de valor del negocio.</t>
  </si>
  <si>
    <t>Sinergia</t>
  </si>
  <si>
    <t>Simple</t>
  </si>
  <si>
    <t>Ocupación del espacio publico  </t>
  </si>
  <si>
    <t>Soporte (Hadware)</t>
  </si>
  <si>
    <t>Contaminación visual </t>
  </si>
  <si>
    <t>Soporte (Software)</t>
  </si>
  <si>
    <t>Seguridad Información Confidencialidad</t>
  </si>
  <si>
    <t>Sinégico</t>
  </si>
  <si>
    <t>Alteración del paisaje </t>
  </si>
  <si>
    <t>Soporte (Redes)</t>
  </si>
  <si>
    <t>La materialización del riesgo hace que el activo pierda su total confidencialidad.</t>
  </si>
  <si>
    <t>Acumulación</t>
  </si>
  <si>
    <t>Soporte (Personal)</t>
  </si>
  <si>
    <t>La materialización del riesgo hace que el activo este disponible a un grupo o parte interesada no autorizada.</t>
  </si>
  <si>
    <t>Acumulativo</t>
  </si>
  <si>
    <t>Soporte (Sitios)</t>
  </si>
  <si>
    <t>La materialización del riesgo no afecta la confidencialidad definida del activo. El nivel de confidencialidad se mantiene.</t>
  </si>
  <si>
    <t>Efecto</t>
  </si>
  <si>
    <t>Indirecto</t>
  </si>
  <si>
    <t>Soporte (Otros)</t>
  </si>
  <si>
    <t>Directo</t>
  </si>
  <si>
    <t>Seguridad Información Integridad</t>
  </si>
  <si>
    <t>Periodicidad</t>
  </si>
  <si>
    <t>Irregular</t>
  </si>
  <si>
    <t>La materialización del riesgo genera una perdida total de la exactitud y completitud del activo.</t>
  </si>
  <si>
    <t>Periódico</t>
  </si>
  <si>
    <t>La materialización del riesgo genera una perdida parcial en la completitud y exactitud del activo.</t>
  </si>
  <si>
    <t>Continuo</t>
  </si>
  <si>
    <t>La materialización del riesgo no afecta la exactitud y/o completitud del activo.</t>
  </si>
  <si>
    <t>Seguridad Información Disponibilidad</t>
  </si>
  <si>
    <t>La materialización del riesgo hace que el activo pierda su total disponibilidad.</t>
  </si>
  <si>
    <t>La materialización del riesgo hace que el activo pierda parcialmente o de manera intermitente su disponibilidad.</t>
  </si>
  <si>
    <t>La materialización del riesgo no afecta la disponibilidad del activo.</t>
  </si>
  <si>
    <t>Menor igual a -75 Puntos</t>
  </si>
  <si>
    <t>Entre - 25 y -75 Puntos</t>
  </si>
  <si>
    <t>Mayor igual a -25 Puntos</t>
  </si>
  <si>
    <t>Inicial</t>
  </si>
  <si>
    <t>Identificación</t>
  </si>
  <si>
    <t>Probabilidad Inherente</t>
  </si>
  <si>
    <t>Impacto Factores</t>
  </si>
  <si>
    <t>Impacto Inherente</t>
  </si>
  <si>
    <t>Riesgo Inherente</t>
  </si>
  <si>
    <t>Controles Tipo</t>
  </si>
  <si>
    <t>Preventivo</t>
  </si>
  <si>
    <t>Correctivo</t>
  </si>
  <si>
    <t>Valor riesgo Residual 1</t>
  </si>
  <si>
    <t>Zona riesgo Residual 1</t>
  </si>
  <si>
    <t>Decisión sobre el Riesgo</t>
  </si>
  <si>
    <t>##
R</t>
  </si>
  <si>
    <t>Cod Riesgo</t>
  </si>
  <si>
    <t>Cod Proceso</t>
  </si>
  <si>
    <t>Proceso</t>
  </si>
  <si>
    <t>Procedimientos</t>
  </si>
  <si>
    <t>Actividades</t>
  </si>
  <si>
    <t>Activo de información / Producto / Elemento</t>
  </si>
  <si>
    <t>##
CA</t>
  </si>
  <si>
    <t>Cod Causa</t>
  </si>
  <si>
    <t>Causas / Aspectos Ambientales / Peligros</t>
  </si>
  <si>
    <t>Tipo de riesgo</t>
  </si>
  <si>
    <t>Riesgo / Evento / Incidente</t>
  </si>
  <si>
    <t>##
CO</t>
  </si>
  <si>
    <t>Cod Consecuencia</t>
  </si>
  <si>
    <t>Consecuencias / Impacto Ambiental</t>
  </si>
  <si>
    <t>Afecta Objetivos Estratégicos</t>
  </si>
  <si>
    <t>Atributo</t>
  </si>
  <si>
    <t>Valor</t>
  </si>
  <si>
    <t>V1IC</t>
  </si>
  <si>
    <t>Seguridad de la información</t>
  </si>
  <si>
    <t>Valor Impacto Inherente</t>
  </si>
  <si>
    <t>Zona</t>
  </si>
  <si>
    <t xml:space="preserve"> # Controles Preventivos</t>
  </si>
  <si>
    <t>Gestiona todas las causas</t>
  </si>
  <si>
    <t>Calificación final controles P</t>
  </si>
  <si>
    <t>Fortaleza del control</t>
  </si>
  <si>
    <t>Puntos a restar Probabilidad</t>
  </si>
  <si>
    <t>Valor Probabilidad residual</t>
  </si>
  <si>
    <t>Probabilidad residiual 1</t>
  </si>
  <si>
    <t># Controles Correctivos</t>
  </si>
  <si>
    <t>Gestiona todas las consecuencias</t>
  </si>
  <si>
    <t>Calificación final controles C</t>
  </si>
  <si>
    <t>Puntos a restar Impacto</t>
  </si>
  <si>
    <t>Valor del impacto residual</t>
  </si>
  <si>
    <t>Impacto residiual 1</t>
  </si>
  <si>
    <t>Tipo</t>
  </si>
  <si>
    <t>Descripción</t>
  </si>
  <si>
    <t># P / SI</t>
  </si>
  <si>
    <t>Impacto</t>
  </si>
  <si>
    <t>Imagén</t>
  </si>
  <si>
    <t>V1II</t>
  </si>
  <si>
    <t>Legal y normativo</t>
  </si>
  <si>
    <t>V1IL</t>
  </si>
  <si>
    <t>Financiero y económico</t>
  </si>
  <si>
    <t>V1IF</t>
  </si>
  <si>
    <t>V1IP</t>
  </si>
  <si>
    <t>Confidencialidad</t>
  </si>
  <si>
    <t>V1ICONF</t>
  </si>
  <si>
    <t>Integridad</t>
  </si>
  <si>
    <t>V1IINT</t>
  </si>
  <si>
    <t>Disponibilidad</t>
  </si>
  <si>
    <t>V1IDIS</t>
  </si>
  <si>
    <t>Impacto A.</t>
  </si>
  <si>
    <t>V1IA</t>
  </si>
  <si>
    <t>R1-MPFP</t>
  </si>
  <si>
    <t/>
  </si>
  <si>
    <t>NO</t>
  </si>
  <si>
    <t>R2-MPFP</t>
  </si>
  <si>
    <t>R3-MPFP</t>
  </si>
  <si>
    <t>R4-MPFP</t>
  </si>
  <si>
    <t>R5-MPFP</t>
  </si>
  <si>
    <t>R6-MPFP</t>
  </si>
  <si>
    <t>MPFP0101P Etapa Preliminar y Estudios de Adquisición Predial
MPFP0101I01- Instructivo de Avalúos</t>
  </si>
  <si>
    <t>Actividad 6 (MPFP0101P)
Todas las actividades (MPFP0101I01-)</t>
  </si>
  <si>
    <t>Oficio de solicitud de avalúo, insumos prediales actualizados.
Ayuda de Memoria (Mesa  técnica)</t>
  </si>
  <si>
    <t>R6-MPFP-CA1</t>
  </si>
  <si>
    <t xml:space="preserve">Aceptar métodos de valoración económica alterados o dar una interpretación sesgada  de la normativa aplicable para sobrevalorar los predios por parte del equipo interdisciplinario de la Dirección. </t>
  </si>
  <si>
    <t>Aceptar avalúos comerciales o actividades económicas inconsistentes o alteradas con la intención de  sobrevalorar los predios objeto de adquisición, con el fin de favorecer intereses particulares para beneficio propio o de un tercero.</t>
  </si>
  <si>
    <t>R6-MPFP-CO1</t>
  </si>
  <si>
    <t>Impacto económico por el detrimento patrimonial al pagar mayores valores por los predios</t>
  </si>
  <si>
    <t>MPFP0101I01- Instructivo de Avalúos</t>
  </si>
  <si>
    <t>4
5
6</t>
  </si>
  <si>
    <t>Ayuda de Memoria (Mesa  técnica)</t>
  </si>
  <si>
    <t>R6-MPFP-CA2</t>
  </si>
  <si>
    <t>Emitir observaciones e insumos del componente predial a la Entidad correspondiente para alterar el valor del avalúo  por parte del equipo interdisciplinario de la Dirección.</t>
  </si>
  <si>
    <t>R6-MPFP-CO2</t>
  </si>
  <si>
    <t>Deterioro de la imagen de la Entidad ante Entes de Control y otros grupos de interés.</t>
  </si>
  <si>
    <t>R7-MPFP</t>
  </si>
  <si>
    <t xml:space="preserve">MPFP0101P Etapa Preliminar y Estudios de Adquisición Predial
</t>
  </si>
  <si>
    <t>2.5</t>
  </si>
  <si>
    <t xml:space="preserve">Acta Etapa Cero MPFP0101F01, Matriz de revisión de insumos, memorando interno o correo electrónico.
Ayuda de Memoria, registro fotográfico, lista de asistencia, Matriz Consolidado Predial.
Formato de Recolección de información censal, Ayuda de Memoria, registro fotográfico, lista de asistencia
</t>
  </si>
  <si>
    <t>R7-MPFP-CA1</t>
  </si>
  <si>
    <t>Intereses particulares en la adquisición de predios o el reconocimiento de factores de compensación para los propietarios o mejoratarios de los predios.</t>
  </si>
  <si>
    <t>Manipular los insumos e información del componente predial, para beneficio propio o de un tercero.</t>
  </si>
  <si>
    <t>R7-MPFP-CO1</t>
  </si>
  <si>
    <t>Impacto económico por el detrimento patrimonial derivado de la adquisión de predios no requeridos, mayores valores pagados por compensaciones, y sanciones impuestas por los Entes de Control.</t>
  </si>
  <si>
    <t>R7-MPFP-CA2</t>
  </si>
  <si>
    <t>Falta de actualización de la información predial, censal, y verificación en terreno de cada de unos de los predios solicitados por la ARS.</t>
  </si>
  <si>
    <t>R7-MPFP-CO2</t>
  </si>
  <si>
    <t xml:space="preserve">MPFP0105P-Procedimiento Gestión Predial Social </t>
  </si>
  <si>
    <t>3.1</t>
  </si>
  <si>
    <t>Formato de Recolección de información censal
Ayuda de Memoria
Registro fotográfico
Lista de asistencia</t>
  </si>
  <si>
    <t>R7-MPFP-CA</t>
  </si>
  <si>
    <t>R7-MPFP-CO3</t>
  </si>
  <si>
    <t>Impacto legal por el inicio de actuaciones administrativas.</t>
  </si>
  <si>
    <t>R8-MPFP</t>
  </si>
  <si>
    <t>R9-MPFP</t>
  </si>
  <si>
    <t>R1-MPMI</t>
  </si>
  <si>
    <t>R2-MPMI</t>
  </si>
  <si>
    <t>R3-MPMI</t>
  </si>
  <si>
    <t>R4-MPMI</t>
  </si>
  <si>
    <t>R5-MPMI</t>
  </si>
  <si>
    <t>R6-MPMI</t>
  </si>
  <si>
    <t>Sin documentar</t>
  </si>
  <si>
    <t>Concepto técnico</t>
  </si>
  <si>
    <t>R6-MPMI-CA1</t>
  </si>
  <si>
    <t>Manipular la información de la modelación hidráulica por parte de los profesionales de la Dirección Gestión Ambiental del Sistema Hídrico y/o la Dirección de Ingeniería Especializada.</t>
  </si>
  <si>
    <t>Alterar el cauce del cuerpo de agua mediante la modificación sin autorización de los estudios definidos por la envolvente hidráulica e hidrológica, que no estén acordes con los criterios técnicos y legales establecidos de acuerdo con la normatividad legal vigente.</t>
  </si>
  <si>
    <t>R6-MPMI-CO1</t>
  </si>
  <si>
    <t xml:space="preserve">Inicio de investigación disciplinaria </t>
  </si>
  <si>
    <t>R6-MPMI-CA2</t>
  </si>
  <si>
    <t>Presiones de diferentes grupos de interés para modificar el cauce del cuerpo de agua.</t>
  </si>
  <si>
    <t>R6-MPMI-CO2</t>
  </si>
  <si>
    <t>Impacto legal que conlleva a multas y/o sanciones impuestas por un Ente de Control o una Autoridad Ambiental.</t>
  </si>
  <si>
    <t>R6-MPMI-CA3</t>
  </si>
  <si>
    <t xml:space="preserve">Omitir las irregularidades detectadas en el seguimiento a los cuerpos de agua. </t>
  </si>
  <si>
    <t>R6-MPMI-CO</t>
  </si>
  <si>
    <t>R7-MPMI</t>
  </si>
  <si>
    <t>MPMI0303_Gestión Integral de Residuos
MPMI0205P_Gestión y Manejo Silvicultural</t>
  </si>
  <si>
    <t>Actividades 3, 5 y 6.
Política 11</t>
  </si>
  <si>
    <t xml:space="preserve">Certificados de disposición y/o aprovechamiento </t>
  </si>
  <si>
    <t>R7-MPMI-CA1</t>
  </si>
  <si>
    <t>Presentación por parte del contratista de los certificados de disposición y/o aprovechamiento de residuos con información incongruente o falsa.</t>
  </si>
  <si>
    <t>Manipular u omitir los certificados de disposición y/o aprovechamiento que darían cuenta del manejo de los residuos generados en la ejecución de los contratos.</t>
  </si>
  <si>
    <t>R7-MPMI-CO1</t>
  </si>
  <si>
    <t>Deterioro de la imagen ante la comunidad y autoridades ambientales.</t>
  </si>
  <si>
    <t>R7-MPMI-CA2</t>
  </si>
  <si>
    <t xml:space="preserve">Omitir la presentación por parte del contratista de los certificados de disposición y/o aprovechamiento de residuos. </t>
  </si>
  <si>
    <t>R7-MPMI-CO2</t>
  </si>
  <si>
    <t>Impacto legal y económico que conlleva a sanciones  y/o multas por parte de las autoridades ambientales.</t>
  </si>
  <si>
    <t>R7-MPMI-CA3</t>
  </si>
  <si>
    <t>Presión interna o externa de índole comercial, financiera o de otra naturaleza para que los certificados sean manipulados o emitidos sin cumplir las condiciones que den cuenta de la adecuada disposición y/o aprovechamiento de los residuos.</t>
  </si>
  <si>
    <t>R7-MPMI-CO</t>
  </si>
  <si>
    <t>R8-MPMI</t>
  </si>
  <si>
    <t>R9-MPMI</t>
  </si>
  <si>
    <t>R10-MPMI</t>
  </si>
  <si>
    <t>R11-MPMI</t>
  </si>
  <si>
    <t>R12-MPMI</t>
  </si>
  <si>
    <t>R13-MPMI</t>
  </si>
  <si>
    <t>R14-MPMI</t>
  </si>
  <si>
    <t>R15-MPMI</t>
  </si>
  <si>
    <t>R16-MPMI</t>
  </si>
  <si>
    <t>R1-MPFT</t>
  </si>
  <si>
    <t>R2-MPFT</t>
  </si>
  <si>
    <t>R3-MPFT</t>
  </si>
  <si>
    <t>R4-MPFT</t>
  </si>
  <si>
    <t>Procedimiento MPFT0202P Administración Cuentas de Acceso y Autorizaciones
Manual MPFT0202M03 Manual de Administración de cuentas de Acceso.</t>
  </si>
  <si>
    <t>Procedimiento MPFT0202P Administración Cuentas de Acceso y Autorizaciones
Actividades 3</t>
  </si>
  <si>
    <t>Data de los sistemas de información</t>
  </si>
  <si>
    <t>R4-MPFT-CA1</t>
  </si>
  <si>
    <t>Acceso directo a las bases de datos por parte de personal interno.</t>
  </si>
  <si>
    <t>Alterar las bases de datos de los sistemas de información en beneficio propio o de un tercero</t>
  </si>
  <si>
    <t>R4-MPFT-CO1</t>
  </si>
  <si>
    <t>Pérdida de la integridad de la base de datos.</t>
  </si>
  <si>
    <t>R5-MPFT</t>
  </si>
  <si>
    <t>R6-MPFT</t>
  </si>
  <si>
    <t>R1-MPFA</t>
  </si>
  <si>
    <t>R1-MPFA-CA1</t>
  </si>
  <si>
    <t>R2-MPFA</t>
  </si>
  <si>
    <t>R3-MPFA</t>
  </si>
  <si>
    <t>R4-MPFA</t>
  </si>
  <si>
    <t>MPFA0706P Reclamación programa de seguros</t>
  </si>
  <si>
    <t>Aviso sap
Correo electrónico o MPFD0801F01 “Memorando interno”</t>
  </si>
  <si>
    <t>R4-MPFA-CA1</t>
  </si>
  <si>
    <t xml:space="preserve"> Complicidad entre funcionarios del área de Seguros o el área usuaria con un tercero (Corredor de Seguros, Ajustador de la Aseguradora, Proveedor del bien o servicio, talleres, almacenes de repuestos) para cometer fraude respecto a los hechos que generaron el siniestro.</t>
  </si>
  <si>
    <t>Posibilidad de reclamar ante la Aseguradora de un hecho que no pueda ser catalogado como siniestro, con el fin de favorecer intereses particulares</t>
  </si>
  <si>
    <t>R4-MPFA-CO1</t>
  </si>
  <si>
    <t xml:space="preserve"> Impacto operativo generado por reprocesos para analizar nuevamente la información relacionada con el siniestro
</t>
  </si>
  <si>
    <t>Correo electrónico o MPFD0801F01 “Memorando interno”</t>
  </si>
  <si>
    <t>R4-MPFA-CA2</t>
  </si>
  <si>
    <t>Suministro de información y/o documentación erronea o falsa por parte de la ARS respecto de los hechos relacionados con el siniestro</t>
  </si>
  <si>
    <t>R4-MPFA-CO2</t>
  </si>
  <si>
    <t>Impacto económico derivado de la siniestralidad incurrida en el periodo examinado</t>
  </si>
  <si>
    <t>2.2 , 7.4</t>
  </si>
  <si>
    <t>MPFD0801F02 Carta externa
Correo electrónico</t>
  </si>
  <si>
    <t>R4-MPFA-CA3</t>
  </si>
  <si>
    <t>Omisión  intencional de los soportes que confirman la veracidad de los hechos relacionados con el siniestro, por parte de los funcionarios de la Dirección de Seguros</t>
  </si>
  <si>
    <t>R4-MPFA-CO3</t>
  </si>
  <si>
    <t>Deterioro de la imagen de la Entidad con las áreas internas</t>
  </si>
  <si>
    <t>R5-MPFA</t>
  </si>
  <si>
    <t>1.4 y 2.2</t>
  </si>
  <si>
    <t>Aviso sap, soportes
Correo electrónico 
MPFD0801F01
Memorando interno</t>
  </si>
  <si>
    <t>R5-MPFA-CA1</t>
  </si>
  <si>
    <t>Entrega de información no veraz por parte de la ARS y/o del proveedor respecto a condiciones comerciales o del bien a indemnizar</t>
  </si>
  <si>
    <t>Posibilidad de beneficiar al proveedor de un bien o servicio objeto de Indemnización omitiendo los principios de transparencia, economía, calidad, pluralidad, con el fin de favorecer intereses particulares</t>
  </si>
  <si>
    <t>R5-MPFA-CO1</t>
  </si>
  <si>
    <t xml:space="preserve"> Impacto operativo generado por reprocesos para analizar nuevamente la información relacionada con el siniestro</t>
  </si>
  <si>
    <t>2.2 y 7.1.</t>
  </si>
  <si>
    <t>Documentación entregada por las áreas
Comunicado del Corredor de Seguros</t>
  </si>
  <si>
    <t>R5-MPFA-CA2</t>
  </si>
  <si>
    <t>Favorecer intencionalmente la selección de un proveedor del bien objeto de indemnización, por parte de los funcionarios del Corredor de Seguros y/o la Dirección de Seguros.</t>
  </si>
  <si>
    <t>R5-MPFA-CO2</t>
  </si>
  <si>
    <t xml:space="preserve"> Impacto económico derivados de la siniestralidad incurrida en el periodo examinado</t>
  </si>
  <si>
    <t>R5-MPFA-CO3</t>
  </si>
  <si>
    <t>Deterioro de la imagen de la Entidad con grupos de interés</t>
  </si>
  <si>
    <t>R6-MPFA</t>
  </si>
  <si>
    <t xml:space="preserve">MPFA0201P Control  manejo del parque automotor
MPFA0501P Entrada de bienes al almacen
MPFA0201P Control y manejo del parque automotor
</t>
  </si>
  <si>
    <t>4
4.1, 4.2 y 4.3</t>
  </si>
  <si>
    <t>Aviso sap
Aviso sap y sus anexos</t>
  </si>
  <si>
    <t>R6-MPFA-CA1</t>
  </si>
  <si>
    <t>Actuación indebida por parte del funcionario</t>
  </si>
  <si>
    <t>Posibilidad de utilizar los Almacenes y vehículos livianos para fines diferentes a los que la Empresa ha definido favoreciendo a un tercero</t>
  </si>
  <si>
    <t>R6-MPFA-CO1</t>
  </si>
  <si>
    <t xml:space="preserve"> Impacto legal por posibles requerimientos de Entes de Control</t>
  </si>
  <si>
    <t>MPFA0501P Entrada de bienes al almacen
MPFA0201P Control y manejo del parque automotor</t>
  </si>
  <si>
    <t>4.1, 4.2 y 4.3
4.2</t>
  </si>
  <si>
    <t>Aviso SAP y sus anexos</t>
  </si>
  <si>
    <t>R6-MPFA-CA2</t>
  </si>
  <si>
    <t xml:space="preserve"> Guardar bienes de propiedad de terceros en los almacenes que administra la Dirección de Activos Fijos</t>
  </si>
  <si>
    <t>R6-MPFA-CO2</t>
  </si>
  <si>
    <t>Impacto operativo generado por reprocesos frente a las correcciones de la información, la utilización de los espacios locativos y los equipos del almacen</t>
  </si>
  <si>
    <t>MPFA0501P Entrada de bienes al almacen</t>
  </si>
  <si>
    <t>4.1, 4.2 y 4.3</t>
  </si>
  <si>
    <t>R6-MPFA-CO3</t>
  </si>
  <si>
    <t xml:space="preserve">Impacto económico por costos asociados al bodegaje </t>
  </si>
  <si>
    <t>R7-MPFA</t>
  </si>
  <si>
    <t>MPFA0606P Servicio de Seguridad y Vigilancia</t>
  </si>
  <si>
    <t>Correo Electrónico
MPFD0801F02 Carta externa</t>
  </si>
  <si>
    <t>R7-MPFA-CA1</t>
  </si>
  <si>
    <t>Fallas en el servicio de vigilancia por el incumplimiento doloso de los protocolos, procedimientos y consignas de seguridad, por parte del contratista de seguridad.</t>
  </si>
  <si>
    <t>Posibilidad de sustracción o daño de bienes, activos y/o elementos de propiedad de la Empresa o por los cuales ésta sea legalmente responsable para beneficio propio o de un tercero</t>
  </si>
  <si>
    <t>R7-MPFA-CO1</t>
  </si>
  <si>
    <t>Impacto económico por la pérdida o daño de bienes, activos y/o elementos de propiedad de la Empresa o por los cuales ésta sea legalmente responsable</t>
  </si>
  <si>
    <t>MPFA0604P Entrada y Salida de Personas</t>
  </si>
  <si>
    <t>Base de datos de ingresos del sistema de Control de Acceso Electrónico
MPFA0604F01 Control de entrada y salida de funcionarios
MPFA0604F02 Control de entrada y salida de visitantes</t>
  </si>
  <si>
    <t>R7-MPFA-CA2</t>
  </si>
  <si>
    <t>Falta de integridad por parte de los colaboradores de la Empresa</t>
  </si>
  <si>
    <t>R8-MPFA</t>
  </si>
  <si>
    <t>R9-MPFA</t>
  </si>
  <si>
    <t>R10-MPFA</t>
  </si>
  <si>
    <t>R11-MPFA</t>
  </si>
  <si>
    <t>R12-MPFA</t>
  </si>
  <si>
    <t>R13-MPFA</t>
  </si>
  <si>
    <t>R14-MPFA</t>
  </si>
  <si>
    <t>R15-MPFA</t>
  </si>
  <si>
    <t>R16-MPFA</t>
  </si>
  <si>
    <t>R17-MPFA</t>
  </si>
  <si>
    <t>R1-MPFF</t>
  </si>
  <si>
    <t>Todas</t>
  </si>
  <si>
    <t>R2-MPFF</t>
  </si>
  <si>
    <t>Todas las actividades</t>
  </si>
  <si>
    <t>R3-MPFF</t>
  </si>
  <si>
    <t>R4-MPFF</t>
  </si>
  <si>
    <t>R5-MPFF</t>
  </si>
  <si>
    <t>R5-MPFF-CA1</t>
  </si>
  <si>
    <t>R6-MPFF</t>
  </si>
  <si>
    <t>R7-MPFF</t>
  </si>
  <si>
    <t>R8-MPFF</t>
  </si>
  <si>
    <t>R9-MPFF</t>
  </si>
  <si>
    <t>R10-MPFF</t>
  </si>
  <si>
    <t>MPFF0913P Solicitud Créditto de tesorería</t>
  </si>
  <si>
    <t>4 a 6</t>
  </si>
  <si>
    <t>Desembolso del Crédito</t>
  </si>
  <si>
    <t>R10-MPFF-CA1</t>
  </si>
  <si>
    <t>Revelar información confidencial sobre las condiciones de negociación de créditos (tasa, plazo, garantías) por parte de funcionarios de la Gerencia Financiera.</t>
  </si>
  <si>
    <t>Obtener recursos de crédito para la Empresa para favorecer intereses particulares y a la entidad financiera</t>
  </si>
  <si>
    <t>R10-MPFF-CO1</t>
  </si>
  <si>
    <t>Impacto reputacional para la Entidad ante Entes de Control, entidades financieras y calificadoras de riesgos</t>
  </si>
  <si>
    <t>MPFF0906P-Emisión de Bonos</t>
  </si>
  <si>
    <t>10 a 11</t>
  </si>
  <si>
    <t>Emisión de bonos</t>
  </si>
  <si>
    <t>R10-MPFF-CA</t>
  </si>
  <si>
    <t>R10-MPFF-CO</t>
  </si>
  <si>
    <t>R11-MPFF</t>
  </si>
  <si>
    <t>MPFF0417P - Gestión de Cobro de Cartera etapas Prejuridica y Persuasiva</t>
  </si>
  <si>
    <t>Recuperación de cartera etapa persuasiva y prejurídica</t>
  </si>
  <si>
    <t>R11-MPFF-CA1</t>
  </si>
  <si>
    <t>No reportar la información de las cuentas contrato para suspensión o corte del servicio de acueducto por parte del equipo de Cobro Prejurídico de la Dirección de Jurisdicción Coactiva</t>
  </si>
  <si>
    <t>Exclusión o manipulación de la información de las cuentas contrato omitiendo las acciones operativas de la gestión de cobro de la cartera misión con el fin de favorecer intereses particulares</t>
  </si>
  <si>
    <t>R11-MPFF-CO1</t>
  </si>
  <si>
    <t>Menores ingresos percibidos por el cobro de consumos no facturados o la pérdida de solidaridad del predio con la obligación.</t>
  </si>
  <si>
    <t>R12-MPFF</t>
  </si>
  <si>
    <t>MPFF0701P- Adquisición de títulos</t>
  </si>
  <si>
    <t>Adquisición del título</t>
  </si>
  <si>
    <t>R12-MPFF-CA1</t>
  </si>
  <si>
    <t>Manipulación de la información en la gestión del Portafolio de inversiones por parte de la Dirección de Tesorería.</t>
  </si>
  <si>
    <t>Negociación del portafolio de inversiones favoreciendo intereses particulares o de terceros en la compra y/o venta de títulos valores o divisas.</t>
  </si>
  <si>
    <t>R12-MPFF-CO1</t>
  </si>
  <si>
    <t xml:space="preserve">Impacto económico por menores rendimientos financieros para la Entidad
</t>
  </si>
  <si>
    <t>R12-MPFF-CA2</t>
  </si>
  <si>
    <t>Revelar información confidencial sobre expectativas u oportunidades de inversión tales como montos, plazos, fechas, por parte de funcionarios de Tesorería.</t>
  </si>
  <si>
    <t>R12-MPFF-CO2</t>
  </si>
  <si>
    <t xml:space="preserve">Sanciones económicas por parte de Entes de Control
</t>
  </si>
  <si>
    <t>R12-MPFF-CA</t>
  </si>
  <si>
    <t>R12-MPFF-CO3</t>
  </si>
  <si>
    <t>Sanciones disciplinarias para los funcionarios por parte de Entes de Control</t>
  </si>
  <si>
    <t>R13-MPFF</t>
  </si>
  <si>
    <t>MPFF0804P cajas menores</t>
  </si>
  <si>
    <t>Reembolsos de caja menor</t>
  </si>
  <si>
    <t>R13-MPFF-CA1</t>
  </si>
  <si>
    <t>Alteración de facturas o cotizaciones por parte de las áreas solicitantes.</t>
  </si>
  <si>
    <t>Utilización indebida de los recursos de caja menor, con el fin de favorecer intereses propios o los de un tercero</t>
  </si>
  <si>
    <t>R13-MPFF-CO1</t>
  </si>
  <si>
    <t>Impacto económico por la pérdida de recursos.</t>
  </si>
  <si>
    <t>R13-MPFF-CA2</t>
  </si>
  <si>
    <t>Solicitud de requerimientos que no obedezcan a necesidades reales de las áreas.</t>
  </si>
  <si>
    <t>R13-MPFF-CO</t>
  </si>
  <si>
    <t>R14-MPFF</t>
  </si>
  <si>
    <t>MPFF0404P Gestión de Cobro de Cartera Etapa Coactiva</t>
  </si>
  <si>
    <t>2 , 3 , 5</t>
  </si>
  <si>
    <t>Sustanciación del cobro coactivo</t>
  </si>
  <si>
    <t>R14-MPFF-CA1</t>
  </si>
  <si>
    <t xml:space="preserve">Repartir de manera tardía e intencionada los expedientes de cobro coactivo a los Abogados. </t>
  </si>
  <si>
    <t>Demora en el trámite de la sustanciación del proceso coactivo que favorezca la prescripción de las deudas o la no presentación en procesos concursales,  a cambio de un beneficio propio o para el usuario.</t>
  </si>
  <si>
    <t>R14-MPFF-CO1</t>
  </si>
  <si>
    <t>Pérdida parcial o total de los montos adeudados y correspondiente disminución de los ingresos.</t>
  </si>
  <si>
    <t>R14-MPFF-CA2</t>
  </si>
  <si>
    <t>Dilación en la sustanciación de los procesos por parte del Abogado sustanciador y/o del Secretario o Juez de la Jurisdicción de cobro coactivo.</t>
  </si>
  <si>
    <t>R15-MPFF</t>
  </si>
  <si>
    <t>Aprobación de cuentas de cobro</t>
  </si>
  <si>
    <t>R15-MPFF-CA1</t>
  </si>
  <si>
    <t>Ausencia de evidencia que soporte el cumplimiento de los productos acordados en el contrato.</t>
  </si>
  <si>
    <t>Aprobación de cuentas de cobro autorizando el pago de trabajos no realizados</t>
  </si>
  <si>
    <t>R15-MPFF-CO1</t>
  </si>
  <si>
    <t>Retraso e la sustanciación de los expedientes</t>
  </si>
  <si>
    <t>R16-MPFF</t>
  </si>
  <si>
    <t>MPFF0405P Financiación de cuentas por cobrar</t>
  </si>
  <si>
    <t>Acuerdos de pago</t>
  </si>
  <si>
    <t>R16-MPFF-CA1</t>
  </si>
  <si>
    <t>Omisión de requisitos establecidos en la normatividad interna vigente, por parte del personal encargado de atender el trámite de acuerdos de pago, con el fin de obtener un beneficio propio o a favor de un tercero.</t>
  </si>
  <si>
    <t>Tramitar acuerdos de pago sin el lleno de requisitos normativos internos.</t>
  </si>
  <si>
    <t>R16-MPFF-CO1</t>
  </si>
  <si>
    <t>Impacto económico por menores ingesos recibidos.</t>
  </si>
  <si>
    <t>R17-MPFF</t>
  </si>
  <si>
    <t>R1-MPML</t>
  </si>
  <si>
    <t xml:space="preserve">Destaponamiento de las redes de  la infraestuctura del sistema de Alcantarillado </t>
  </si>
  <si>
    <t>R2-MPML</t>
  </si>
  <si>
    <t xml:space="preserve">Reconstrucción de la insfraestructura de Alcantarillado </t>
  </si>
  <si>
    <t>R2-MPML-CO2</t>
  </si>
  <si>
    <t>R3-MPML</t>
  </si>
  <si>
    <t>R4-MPML</t>
  </si>
  <si>
    <t xml:space="preserve">MPML0101
sondeo y limpieza del sistema de alcantarillado sanitario y pluvial
</t>
  </si>
  <si>
    <t xml:space="preserve">Elementos de protección de la infraestructura de Alcantarillado </t>
  </si>
  <si>
    <t>R5-MPML</t>
  </si>
  <si>
    <t xml:space="preserve"> MPML0102
instalación de tapas a pozos, rejillas a sumideros, cargues y tapas de concreto de sumideros</t>
  </si>
  <si>
    <t xml:space="preserve"> MPML0103
reconstrucción de domiciliarias, pozos, sumideros y rehabilitación de redes de alcantarillado sanitario y pluvial</t>
  </si>
  <si>
    <t>R6-MPML</t>
  </si>
  <si>
    <t>R7-MPML</t>
  </si>
  <si>
    <t xml:space="preserve"> 2, 3 Y 4
</t>
  </si>
  <si>
    <t>R7-MPML-CA1</t>
  </si>
  <si>
    <t>Recibir dadivas por el uso de materiales, equipos y herramientas de la empresa</t>
  </si>
  <si>
    <t>Uso indebido y sin autorización de materiales, equipos o herramientas de la empresa, por parte de sus colaboradores  en la realización de actividades operativas de las diferentes etapas del proceso, para beneficio propio o de un tercero.</t>
  </si>
  <si>
    <t>R7-MPML-CO1</t>
  </si>
  <si>
    <t>Investigaciones disciplinarias</t>
  </si>
  <si>
    <t>3 Y 4</t>
  </si>
  <si>
    <t>R7-MPML-CA2</t>
  </si>
  <si>
    <t>Uso inadecuado de poder</t>
  </si>
  <si>
    <t>R7-MPML-CO2</t>
  </si>
  <si>
    <t>Afectación de la imagen de la empresa</t>
  </si>
  <si>
    <t>2, 3 Y 4</t>
  </si>
  <si>
    <t>R8-MPML</t>
  </si>
  <si>
    <t>R8-MPML-CA1</t>
  </si>
  <si>
    <t>Tráfico de influencias</t>
  </si>
  <si>
    <t>Priorización indebida en la ejecución de actividades operativas para beneficio propio o de un tercero</t>
  </si>
  <si>
    <t>R8-MPML-CO1</t>
  </si>
  <si>
    <t>Investigaciones disciplinarias, multas y sanciones legales y pecunarias</t>
  </si>
  <si>
    <t>R8-MPML-CA2</t>
  </si>
  <si>
    <t xml:space="preserve">Presiones politicas </t>
  </si>
  <si>
    <t>R8-MPML-CO2</t>
  </si>
  <si>
    <t xml:space="preserve"> Retrasos y reprocesos en la operación.</t>
  </si>
  <si>
    <t>R9-MPML</t>
  </si>
  <si>
    <t>R10-MPML</t>
  </si>
  <si>
    <t>R11-MPML</t>
  </si>
  <si>
    <t>R12-MPML</t>
  </si>
  <si>
    <t>R13-MPML</t>
  </si>
  <si>
    <t>R14-MPML</t>
  </si>
  <si>
    <t>R15-MPML</t>
  </si>
  <si>
    <t>R16-MPML</t>
  </si>
  <si>
    <t>R17-MPML</t>
  </si>
  <si>
    <t>R1-MPCI</t>
  </si>
  <si>
    <t xml:space="preserve">MPCI0101P Auditorías Internas de la OCIG
</t>
  </si>
  <si>
    <t>Informe de auditoría</t>
  </si>
  <si>
    <t>R1-MPCI-CA1</t>
  </si>
  <si>
    <t>Incumplimiento del Estatuto de Auditoria, por parte del auditor</t>
  </si>
  <si>
    <t>Omisión en el ejercicio de  auditoria de evidencias y hechos relacionados con presuntas situaciones irregulares del equipo auditor  con el propósito de obtener beneficios particulares o de terceros</t>
  </si>
  <si>
    <t>R1-MPCI-CO1</t>
  </si>
  <si>
    <t>Deterioro de la imagen de la Empresa ante Entes de Control</t>
  </si>
  <si>
    <t>R1-MPCI-CA2</t>
  </si>
  <si>
    <t>Conflicto de interés del auditor para realizar el ejercicio de auditoria.</t>
  </si>
  <si>
    <t>Omisión en el ejercicio de  auditoria de evidencias y hechos relacionados con presuntas situaciones irregulares del equipo auditor con el propósito de obtener beneficios particulares o de terceros</t>
  </si>
  <si>
    <t>R1-MPCI-CO</t>
  </si>
  <si>
    <t>R2-MPCI</t>
  </si>
  <si>
    <t>R2-MPCI-CA1</t>
  </si>
  <si>
    <t>Inobservancia del Estatuto de Auditoria, por parte de la Jefatura de la Oficina de Control Interno y Gestión OCIG</t>
  </si>
  <si>
    <t xml:space="preserve">Omisión  del reporte de las presuntas situaciones irregulares identificadas en los Informes de Auditoria por parte de la jefatura de la oficina  a los Entes de Control  con el propósito de obtener beneficios particulares o de terceros </t>
  </si>
  <si>
    <t>R2-MPCI-CO1</t>
  </si>
  <si>
    <t>R3-MPCI</t>
  </si>
  <si>
    <t>R1-MPFC</t>
  </si>
  <si>
    <t>MPFC0301P - Toma, Recepción Y Manejo De Muestras De Agua
MPFC0304P - Ensayos Del Laboratorio De Aguas
MPFC0308P - Registro Revisión Y Análisis Datos Laboratorio De Aguas
MPFC0401P - Toma Y Recepción De Muestras De Suelos Y Materiales
MPFC0403P - Ensayos Del Laboratorio De Suelos Y Materiales
MPFC0405P - Emisión Y Ctrl Repor Resultados Lab Suelos Y Materiales
MPFC0201P - Recepción, Manipulación, Almacenamiento Y Entrega Medidores
MPFC0202P - Calibración De Medidores De Agua Fría Y Caliente
MPFC0205P - Homologación De Prototipo De Medidores Eaab</t>
  </si>
  <si>
    <t xml:space="preserve">MPFC0301P - Actividad 8. Radicar la muestra
MPFC0304P - Actividad 6. Registrar y reportar el resultado de muestras
MPFC0308P - Actividad 1, Registrar resultado de ensayo en formatos y en SIMLAB. 
Actividad 3. Revisar resultados de ensayos en formatos y en SIMLAB
Actividad 4. Verificar datos transcritos en SIMLAB y regsitros de ensayos
Actividad 5. validar datos en SIMLAB
Actividad. Realizar toma de muestra
MPFC0403P - Actividad. Realizar ensayos en muestras y ensayos de control de calidad. Actividad. evaluar registro de resultados de los ensayos. Actividad. Reportar resultados.
MPFC0405P 
Actividad 3, revisión de realización del ensayo
Actividad 4, Revisar y registrar resultados de ensayos. Actividad 6. aplicar regla de decisión para declarar conformidad resultados de ensayos de aguas
Actividad 7. generar reporte de resultados
MPFC0201P. Actividad. Realizar recepción de medidores 
Actividad. Realizar pruebas preliminares a medidores usados
MPFC0202P. Actividad. Registrar datos y mediciones
Actividad. Revisar datos
MPFC0204P. Actividad. Aplica la regla de decisión para resultados de calibración de medidores 
Actividad. Revisa certificados de calibración de medidores (nuevos y usados) </t>
  </si>
  <si>
    <t>Resultado de ensayo que se entrega en reportes de resultados
Resultado de calibración en los resultados de calibración</t>
  </si>
  <si>
    <t>R1-MPFC-CA1</t>
  </si>
  <si>
    <t>Vulnerabilidad en el Sistema de información utilizado para la captura y almacenamiento de datos de los ensayos de suelos</t>
  </si>
  <si>
    <t>Divulgar, manipular, perder u omitir los resultados de ensayos y calibraciones para beneficio propio o de particulares</t>
  </si>
  <si>
    <t>R1-MPFC-CO1</t>
  </si>
  <si>
    <t>Impacto en la imagen ante los clientes, usuarios, Entes de Control, Entes Acreditadores y otros grupos de interés</t>
  </si>
  <si>
    <t>R1-MPFC-CA2</t>
  </si>
  <si>
    <t>Vulnerabilidad en el acceso a las instalaciones</t>
  </si>
  <si>
    <t>R1-MPFC-CO2</t>
  </si>
  <si>
    <t>Impacto legal por sanciones impuestas por los Entes de Control</t>
  </si>
  <si>
    <t>R1-MPFC-CA3</t>
  </si>
  <si>
    <t>Presión interna o externa de índole comercial, financiera o de otra naturaleza para que los resultados de laboratorio de los clientes sean manipulados, divulgados o emitidos sin cumplir la programación definida.</t>
  </si>
  <si>
    <t>R1-MPFC-CO3</t>
  </si>
  <si>
    <t>Impacto económico derivado del pago de sanciones, ingresos dejados de percibir por pérdida de clientes</t>
  </si>
  <si>
    <t>R1-MPFC-CA4</t>
  </si>
  <si>
    <t>Que la persona que ejecuta el ensayo o calibración sea la misma que revisa y aprueba los resultados</t>
  </si>
  <si>
    <t>R1-MPFC-CO4</t>
  </si>
  <si>
    <t>R1-MPFC-CA5</t>
  </si>
  <si>
    <t>Que la persona que toma la muestra sea la misma que realiza el ensayo o revisa y aprueba los resultados</t>
  </si>
  <si>
    <t>R1-MPFC-CO5</t>
  </si>
  <si>
    <t>R2-MPFC</t>
  </si>
  <si>
    <t>R3-MPFC</t>
  </si>
  <si>
    <t>R4-MPFC</t>
  </si>
  <si>
    <t>R5-MPFC</t>
  </si>
  <si>
    <t>R6-MPFC</t>
  </si>
  <si>
    <t>R7-MPFC</t>
  </si>
  <si>
    <t>R8-MPFC</t>
  </si>
  <si>
    <t>R9-MPFC</t>
  </si>
  <si>
    <t>R10-MPFC</t>
  </si>
  <si>
    <t>R11-MPFC</t>
  </si>
  <si>
    <t>R1-MPMU</t>
  </si>
  <si>
    <t>R2-MPMU</t>
  </si>
  <si>
    <t>R3-MPMU</t>
  </si>
  <si>
    <t>R4-MPMU</t>
  </si>
  <si>
    <t>R5-MPMU</t>
  </si>
  <si>
    <t>R6-MPMU</t>
  </si>
  <si>
    <t>MPMU0501P 
Atención y trámite de PQR´s comerciales de los servicios domiciliarios que presta la Empresa</t>
  </si>
  <si>
    <t>12, 18, 36, 37, 39, 46, 47, 55, 56, 62</t>
  </si>
  <si>
    <t>informe de gestión mensual de la División de Atención al Cliente</t>
  </si>
  <si>
    <t>R6-MPMU-CA1</t>
  </si>
  <si>
    <t>Alterar la información técnica y comercial, en los formatos de visita por parte del funcionario de terreno.</t>
  </si>
  <si>
    <t>Realizar una modificación injustificada de los parámetros facturables en el Sistema Integrado Empresarial (SIE) por parte de los funcionarios para beneficio propio o de un tercero, teniendo en cuenta los trámites tales como, cambio de la clase de uso de un inmueble al cual se le presta el servicio público y cambios en la factura de servicio público.</t>
  </si>
  <si>
    <t>R6-MPMU-CO1</t>
  </si>
  <si>
    <t>Impacto operativo generado por reprocesos (reprogramación de visitas para verificar información).</t>
  </si>
  <si>
    <t>MPMU0302P
Catastro De Usuarios</t>
  </si>
  <si>
    <t>2 y 3</t>
  </si>
  <si>
    <t>Respuesta a las solicitudes realizadas por las zonas por medio de:
* Memorando interno 
* Correo electrónico</t>
  </si>
  <si>
    <t>R6-MPMU-CA2</t>
  </si>
  <si>
    <t>Falta de segregaciòn de los permisos de usuarios en el SIE.</t>
  </si>
  <si>
    <t>R6-MPMU-CO2</t>
  </si>
  <si>
    <t>Impacto económico por la afectación en los ingresos de la Empresa.</t>
  </si>
  <si>
    <t>R6-MPMU-CA3</t>
  </si>
  <si>
    <t>Falta de capacitación en particular para realizar ajustes en los parámetros de facturación en el sistema.</t>
  </si>
  <si>
    <t>R6-MPMU-CO3</t>
  </si>
  <si>
    <t>Deterioro de la imagen ante la ciudadanía, Entes de Control u otros grupos de interés.</t>
  </si>
  <si>
    <t>R6-MPMU-CA4</t>
  </si>
  <si>
    <t>Falta de supervisión de las partidas bloquedas reportadas por la Dirección Jurisdicción Coactiva.</t>
  </si>
  <si>
    <t>R6-MPMU-CO</t>
  </si>
  <si>
    <t>R7-MPMU</t>
  </si>
  <si>
    <t>MPMU0701P
Recuperación De Consumos Dejados De Facturar Por Uso No Autorizado Del Servicio</t>
  </si>
  <si>
    <t>Reporte de seguimiento verificación aleatoria</t>
  </si>
  <si>
    <t>R7-MPMU-CA1</t>
  </si>
  <si>
    <t>Alterar la información inherente al proceso de recuperación de consumos en la gestión comercial, actuación administrativa y/o penal.</t>
  </si>
  <si>
    <t xml:space="preserve">Modificación injustificada en el Sistema de Información Comercial (SIE) o en los documentos que soportan el proceso de recuperación de consumos a favor del usuario, para beneficio propio o de un tercero. </t>
  </si>
  <si>
    <t>R7-MPMU-CO1</t>
  </si>
  <si>
    <t>Impacto operativo generado por reprocesos</t>
  </si>
  <si>
    <t>R7-MPMU-CA</t>
  </si>
  <si>
    <t>R7-MPMU-CO2</t>
  </si>
  <si>
    <t>R7-MPMU-CO3</t>
  </si>
  <si>
    <t>R8-MPMU</t>
  </si>
  <si>
    <t>MPMU0104P Supervisión Técnica De Urbanizadores Y Constructores
MPMU0201P Gestión De Servicio Temporal Para Urbanizadores Y/O Constructores
MPMU0202P Gestión De Acometidas Definitivas Para Urbanizadores Y/O Constructores
MPMU0203P Gestión De Independizaciones Y/O Ampliaciones De Diámetro Para Urbanizadores Y/O Constructores
MPMU0204P Conexiones Domiciliarias De Alcantarillado
MPMU0205P Ciclo W Para Urbanizadores Y/O Constructores (Gestión De Cartera)</t>
  </si>
  <si>
    <t>104P: 7, 8, 9, 10, 11, 12, 13</t>
  </si>
  <si>
    <t>Base de excel mensual con validación de los datos.</t>
  </si>
  <si>
    <t>R8-MPMU-CA1</t>
  </si>
  <si>
    <t>Alterar la información técnica y comercial en las Actas de Visita de Verificación por parte los funcionarios del subproceso de  incorporación de usuarios y gestión del desarrollo urbano.</t>
  </si>
  <si>
    <t>Manipular los parámetros técnicos y de la facturación (clase de uso, estrato, tarifa) a favor del usuario, por parte de los funcionarios del subproceso de  incorporación de usuarios y gestión del desarrollo urbano, para beneficio propio o de un tercero.  
Aplica para los trámites: 
1)Viabilidad y disponibilidad de servicios públicos.
2) Supervisión técnica de urbanizadores.
3) Independización del servicio público.
4) Instalación temporal del servicio público.
5) Acometidas de Acueducto.
6) Acometidas de Alcantarillado.</t>
  </si>
  <si>
    <t>R8-MPMU-CO1</t>
  </si>
  <si>
    <t>R8-MPMU-CA2</t>
  </si>
  <si>
    <t>Realizar una modificación injustificada de la facturación en el Sistema Integrado Empresarial (SIE) por parte de los funcionarios del subproceso de  incorporación de usuarios y gestión del desarrollo urbano.</t>
  </si>
  <si>
    <t>R8-MPMU-CO2</t>
  </si>
  <si>
    <t>R8-MPMU-CA</t>
  </si>
  <si>
    <t>R8-MPMU-CO3</t>
  </si>
  <si>
    <t>R9-MPMU</t>
  </si>
  <si>
    <t>MPMU0404 	CORTE A SOLICITUD (POR MUTUO ACUERDO)</t>
  </si>
  <si>
    <t>2 a 10</t>
  </si>
  <si>
    <t>Denuncia de Corrupción
Memorando Interno de traslado de la denuncia de corrupción</t>
  </si>
  <si>
    <t>R9-MPMU-CA1</t>
  </si>
  <si>
    <t>Solicitar y/o recibir dineros o dádivas por parte de los fontaneros a cambio de no ejecutar actividad programada.</t>
  </si>
  <si>
    <t>Denuncia de usuario sobre el Fontanero por solicitar y/o recibir dinero o dádivas a cambio de no ejecutar las actividades programadas para beneficio propio o de un tercero.</t>
  </si>
  <si>
    <t>R9-MPMU-CO1</t>
  </si>
  <si>
    <t>R9-MPMU-CA</t>
  </si>
  <si>
    <t>R9-MPMU-CO2</t>
  </si>
  <si>
    <t>Investigaciones disciplinarias a los funcionarios.</t>
  </si>
  <si>
    <t>R10-MPMU</t>
  </si>
  <si>
    <t>MPMU0101P
Gestión De Urbanizadores</t>
  </si>
  <si>
    <t>16 hasta 24</t>
  </si>
  <si>
    <t>Factibilidad de Servicios Públicos
Carta de compromiso de urbanizadores y planos de diseño</t>
  </si>
  <si>
    <t>R10-MPMU-CA1</t>
  </si>
  <si>
    <t>Alterar la información técnica (longitud y diámetro) por parte los funcionarios de la Dirección de Apoyo Técnico.</t>
  </si>
  <si>
    <t>Manipular los parámetros técnicos (longitud y diámetro)  a favor del usuario, por parte de los funcionarios de la Dirección de Apoyo Técnico, para beneficio propio o de un tercero en los tràmites de aprobaciòn de diseño de redes externas y factibilidad de servicios pùblicos.</t>
  </si>
  <si>
    <t>R10-MPMU-CO1</t>
  </si>
  <si>
    <t>Impacto operativo generado por reprocesos.</t>
  </si>
  <si>
    <t>2 hasta 5</t>
  </si>
  <si>
    <t>Factibilidad de Servicios Públicos
Oficio no objección formulación plan parcial</t>
  </si>
  <si>
    <t>R10-MPMU-CA</t>
  </si>
  <si>
    <t>R10-MPMU-CO2</t>
  </si>
  <si>
    <t>R10-MPMU-CO3</t>
  </si>
  <si>
    <t>R11-MPMU</t>
  </si>
  <si>
    <t>R1-MPFB</t>
  </si>
  <si>
    <t>Requerimientos de entes de vigilancia y Control  de orden nacional y distrital.</t>
  </si>
  <si>
    <t>R2-MPFB</t>
  </si>
  <si>
    <t>R3-MPFB</t>
  </si>
  <si>
    <t>R4-MPFB</t>
  </si>
  <si>
    <t xml:space="preserve">MPFB0120P Gestión precontractual
MPFB0120I02 Invitación Pública y Pública Simplificada
</t>
  </si>
  <si>
    <t>R5-MPFB</t>
  </si>
  <si>
    <t>MPFB0201P Planificación, Ejecución y liquidación del acuerdo de voluntades</t>
  </si>
  <si>
    <t>Impacto en la imagen institucional por reclamación de grupos de interés de la EAAB-ESP</t>
  </si>
  <si>
    <t>R6-MPFB</t>
  </si>
  <si>
    <t>Procesos Jurídicos y afectaciones económicas para la EAAB - ESP</t>
  </si>
  <si>
    <t>R7-MPFB</t>
  </si>
  <si>
    <t>R8-MPFB</t>
  </si>
  <si>
    <t>R9-MPFB</t>
  </si>
  <si>
    <t xml:space="preserve">
Actividad 19
Actividad 25 y 36</t>
  </si>
  <si>
    <t>MPFB0120F27-01 Recomendación aceptación-terminación-desierto invitación pública</t>
  </si>
  <si>
    <t>R9-MPFB-CA1</t>
  </si>
  <si>
    <t>Manipulación de los resultados de la evaluación por parte del Comité Evaluador.</t>
  </si>
  <si>
    <t>Adjudicación de contratos que no corresponden a las necesidades de la empresa, que no cumplen con los requisitos técnicos, financieros y/o jurídicos, contraviniendo los principios de selección objetiva, economía, publicidad e igualdad; para beneficio propio o de un tercero.</t>
  </si>
  <si>
    <t>R9-MPFB-CO1</t>
  </si>
  <si>
    <t>Impacto en la imagen institucional por pérdida de credibilidad y confianza, ante los grupos de interés</t>
  </si>
  <si>
    <t>R9-MPFB-CA2</t>
  </si>
  <si>
    <t>Manipulación del presupuesto por parte  de las áreas, que no corresponde a la realidad del mercado</t>
  </si>
  <si>
    <t>R9-MPFB-CO2</t>
  </si>
  <si>
    <t>R9-MPFB-CA3</t>
  </si>
  <si>
    <t>Direccionamiento de los requisitos del estudio previo, alcance  y/o de las condiciones y términos del proceso de selección, que no correspondan a las necesidades reales de la empresa en favorecimiento propio o de un tercero.</t>
  </si>
  <si>
    <t>R9-MPFB-CO3</t>
  </si>
  <si>
    <t>R9-MPFB-CA4</t>
  </si>
  <si>
    <t>Establecimiento de plazos limitados para la presentación de las propuestas o atención de las observaciones del informe de evaluación por parte del Comité Evaluador, con el fin de favorecer a un oferente.</t>
  </si>
  <si>
    <t>R10-MPFB</t>
  </si>
  <si>
    <t xml:space="preserve">
Actividad 19
Actividad 14</t>
  </si>
  <si>
    <t>MPFB0120F10-01 Condiciones generales Públicas-Públicas Simplificadas
MPFB0120F11-01 Condiciones específicas Públicas-Públicas Simplificadas</t>
  </si>
  <si>
    <t>R10-MPFB-CA1</t>
  </si>
  <si>
    <t>Falta de integridad de colaboradores  encargados de la formulación y gestión del proceso de contratación.</t>
  </si>
  <si>
    <t>Suministrar cualquier tipo de información de manera previa a la divulgación oficial de las condiciones y términos y resultados del procesos de selección, con el fin de dar ventaja(s) a terceros o favorecer intereses particulares.</t>
  </si>
  <si>
    <t>R10-MPFB-CO1</t>
  </si>
  <si>
    <t>R10-MPFB-CA2</t>
  </si>
  <si>
    <t>Ofrecimiento de dádivas y/o beneficios para los colaboradores que intervienen formulación y gestión del proceso de contratación.</t>
  </si>
  <si>
    <t>R10-MPFB-CO2</t>
  </si>
  <si>
    <t>R10-MPFB-CO3</t>
  </si>
  <si>
    <t>R11-MPFB</t>
  </si>
  <si>
    <t xml:space="preserve">
MPFB0120P Gestión precontractual
MPFB0120I02 Invitación Pública y Pública Simplificada
</t>
  </si>
  <si>
    <t xml:space="preserve">
Actividad 19 y 31,32
Actividad 36</t>
  </si>
  <si>
    <t xml:space="preserve">MPFB0120F27-01 Recomendación aceptación-terminación-desierto invitación pública
MPFB0120F42-01 Minutas Contractuales
</t>
  </si>
  <si>
    <t>R11-MPFB-CA1</t>
  </si>
  <si>
    <t>Organizaciones criminales, personas naturales y/o jurídicas que buscan la utilización de la EAAB-ESP, 
 para lograr sus fines ilícitos</t>
  </si>
  <si>
    <t>Adjudicar contratos a oferentes con malas prácticas o que representen un riesgo de lavado de activos y de financiación del terrorismo a la EAAB-ESP.</t>
  </si>
  <si>
    <t>R11-MPFB-CO1</t>
  </si>
  <si>
    <t>R11-MPFB-CA2</t>
  </si>
  <si>
    <t xml:space="preserve">Apariencia de legalidad a recursos provenientes de actividades delictivas y financiación del terrorismo </t>
  </si>
  <si>
    <t>R11-MPFB-CO2</t>
  </si>
  <si>
    <t>R11-MPFB-CA3</t>
  </si>
  <si>
    <t>Verificación inadecuada de la idoneidad de personas naturales y/o jurídicas a contratar por parte de la EAAB-ESP</t>
  </si>
  <si>
    <t>R11-MPFB-CO3</t>
  </si>
  <si>
    <t>R12-MPFB</t>
  </si>
  <si>
    <t xml:space="preserve">
MPFB201P Gestión precontractual
</t>
  </si>
  <si>
    <t>Actividad 68</t>
  </si>
  <si>
    <t>Certificaciones contractuales</t>
  </si>
  <si>
    <t>R12-MPFB-CA1</t>
  </si>
  <si>
    <t>Ofrecimiento de dádivas y/o beneficios para los colaboradores que intervienen en el  suministro de información a terceros.</t>
  </si>
  <si>
    <t xml:space="preserve">Suministro de información adulterada  que sea requerida por medio de los canales virtuales  a cargo de la DCC,  con el proposito de brindar beneficios a un particular. </t>
  </si>
  <si>
    <t>R12-MPFB-CO1</t>
  </si>
  <si>
    <t>R12-MPFB-CO2</t>
  </si>
  <si>
    <t>R12-MPFB-CO3</t>
  </si>
  <si>
    <t>R13-MPFB</t>
  </si>
  <si>
    <t>Actividad 51</t>
  </si>
  <si>
    <t>MPFB0201F38 Acta de entrega y recibo final</t>
  </si>
  <si>
    <t>R13-MPFB-CA1</t>
  </si>
  <si>
    <t xml:space="preserve">Omisión intencionada por parte del supervisor o interventor, frente al cumplimiento de los requisitos de aceptacion de los bienes o servicios contratados </t>
  </si>
  <si>
    <t>Recibo parcial y/o final de bienes o servicios sin el cumplimiento de las especificaciones técnicas y de calidad definidas en el acuerdo de voluntades,  en favorecimiento propio o del contratista.</t>
  </si>
  <si>
    <t>R13-MPFB-CO1</t>
  </si>
  <si>
    <t xml:space="preserve">Detrimento patrimonial
</t>
  </si>
  <si>
    <t>R13-MPFB-CA2</t>
  </si>
  <si>
    <t>Ofrecimiento de dádivas por parte del contratista hacia el supervisor o interventor</t>
  </si>
  <si>
    <t>R13-MPFB-CO2</t>
  </si>
  <si>
    <t>R13-MPFB-CO3</t>
  </si>
  <si>
    <t>R13-MPFB-CO4</t>
  </si>
  <si>
    <t>R14-MPFB</t>
  </si>
  <si>
    <t>Actividades 27, 28</t>
  </si>
  <si>
    <t xml:space="preserve">Autorización de giro de fondos en el formato de la respectiva fiduciaria.
Registro de giro de recursos
</t>
  </si>
  <si>
    <t>R14-MPFB-CA1</t>
  </si>
  <si>
    <t>Autorización  de pagos a contratistas por actividades no ejecutadas,  mayores valores pagados, precios unitarios o ítems diferentes a los estipulados en el contrato o en el plan de inversión y manejo del anticipo.</t>
  </si>
  <si>
    <t>Ejecución financiera del acuerdo de voluntades que no corresponde a la realidad técnica y fáctica del mismo, para favorecimiento propio o del contratista</t>
  </si>
  <si>
    <t>R14-MPFB-CO1</t>
  </si>
  <si>
    <t>R14-MPFB-CA2</t>
  </si>
  <si>
    <t>Demora injustificada para aprobar pagos al contratista por parte del supervisor o interventor, con el fin de obtener beneficios particulares.</t>
  </si>
  <si>
    <t>R14-MPFB-CO2</t>
  </si>
  <si>
    <t>R14-MPFB-CO3</t>
  </si>
  <si>
    <t>R15-MPFB</t>
  </si>
  <si>
    <t>Actividades 19, 52</t>
  </si>
  <si>
    <t>MPFB0201I01 Evaluación desempeño de proveedores
MPFB0201F35 Evaluación desempeño de proveedores</t>
  </si>
  <si>
    <t>R15-MPFB-CA1</t>
  </si>
  <si>
    <t>Aplicación de la evaluación de desempeño del proveedor en la etapa de ejecución contractual, cuyos resultados no corresponden al cumplimiento real de los criterios evaluados,  para favorecimiento propio o del contratista</t>
  </si>
  <si>
    <t>R15-MPFB-CO1</t>
  </si>
  <si>
    <t>Impacto en la imagen institucional
por inadecuada gestión de contratistas</t>
  </si>
  <si>
    <t>R15-MPFB-CA2</t>
  </si>
  <si>
    <t>Falta de integridad de supervisores o interventores responsables de aplicar la evaluación</t>
  </si>
  <si>
    <t>R15-MPFB-CO2</t>
  </si>
  <si>
    <t>R15-MPFB-CO3</t>
  </si>
  <si>
    <t>Impacto operativo por no tomar las acciones correctivas necesarias según los resultados de la EDP</t>
  </si>
  <si>
    <t>R16-MPFB</t>
  </si>
  <si>
    <t>R17-MPFB</t>
  </si>
  <si>
    <t>R1-MPEC</t>
  </si>
  <si>
    <t>MPEC0201P Comunicacion Externa
MPEC0101P Comunicacion interna</t>
  </si>
  <si>
    <t xml:space="preserve">2, 3 y 4
3, 4 y 5
</t>
  </si>
  <si>
    <t xml:space="preserve">Documentos y piezas gráficas y/o audiovisuales para ser publicadas por los canales de comunicación internos y externos. </t>
  </si>
  <si>
    <t>R1-MPEC-CA1</t>
  </si>
  <si>
    <t>Conducta indebida e inapropiada en el ejercicio de las funciones propias de la gestión de la oficina y del desarrollo de los procedimientos del grupo de colaboradores de la Oficina de Imagen Corporativa y de Comunicaciones.</t>
  </si>
  <si>
    <t>Entregar información no autorizada de la Empresa, a medios de comunicación masivos o a un tercero a cambio de la aceptación de dádivas o el favorecimiento de un tercero.</t>
  </si>
  <si>
    <t>R1-MPEC-CO1</t>
  </si>
  <si>
    <t>Impacto en la imagen institucional por pérdida de reputación y credibilidad ante los grupos de interés</t>
  </si>
  <si>
    <t>R2-MPEC</t>
  </si>
  <si>
    <t>R3-MPEC</t>
  </si>
  <si>
    <t>R4-MPEC</t>
  </si>
  <si>
    <t>R5-MPEC</t>
  </si>
  <si>
    <t>R6-MPEC</t>
  </si>
  <si>
    <t>R1-MPFM</t>
  </si>
  <si>
    <t>R2-MPFM</t>
  </si>
  <si>
    <t>MPFM0101 MANTENIMIENTO PREVENTIVO ELECTROMECÁNICO
MPFM0102 MANTENIMIENTO CORRECTIVO ELECTROMECÁNICO
MPFM0201 GESTIÓN DE EQUIPOS DE MEDICIÓN
MPFM0301 GESTIÓN MANTENIMIENTO DE AUTOMOTORES
MPFM0401 MANTENIMIENTO PREVENTIVO Y CORRECTIVO PLANTA FISICA</t>
  </si>
  <si>
    <t>SAP Modulo de mantenimiento en planta PM</t>
  </si>
  <si>
    <t>R2-MPFM-CA1</t>
  </si>
  <si>
    <t>En la información de la orden de trabajo del SAP no se relacionen claramente o se omita la información de los recursos utilizados (materiales, personas, tiempo) por parte del personal que realiza labores de mantenimiento.</t>
  </si>
  <si>
    <t>Utilización de recursos para labores de mantenimiento en actividades no propias del proceso, con el fin de favorecer intereses particulares.</t>
  </si>
  <si>
    <t>R2-MPFM-CO1</t>
  </si>
  <si>
    <t xml:space="preserve">Impacto operativo por demora o interrupción de operaciones 
</t>
  </si>
  <si>
    <t>R2-MPFM-CA2</t>
  </si>
  <si>
    <t>Deficiencias en el seguimiento a los repuestos y materiales de una orden de trabajo versus los utilizados.</t>
  </si>
  <si>
    <t>R2-MPFM-CO2</t>
  </si>
  <si>
    <t>Deterioro de la imagen con las ARS y ante los usuarios</t>
  </si>
  <si>
    <t>R2-MPFM-CA3</t>
  </si>
  <si>
    <t>Cambio de repuestos o partes nuevas de los vehículos propiedad de la EAAB por repuestos usados o remanufacturados.</t>
  </si>
  <si>
    <t>R2-MPFM-CO3</t>
  </si>
  <si>
    <t>Impacto económico por gastos, sobrecostos, o costos asociados a la reposición o pérdida de recursos</t>
  </si>
  <si>
    <t>R3-MPFM</t>
  </si>
  <si>
    <t>R4-MPFM</t>
  </si>
  <si>
    <t>R5-MPFM</t>
  </si>
  <si>
    <t>R6-MPFM</t>
  </si>
  <si>
    <t>R7-MPFM</t>
  </si>
  <si>
    <t>R8-MPFM</t>
  </si>
  <si>
    <t>R9-MPFM</t>
  </si>
  <si>
    <t>R10-MPFM</t>
  </si>
  <si>
    <t>R11-MPFM</t>
  </si>
  <si>
    <t>R12-MPFM</t>
  </si>
  <si>
    <t>R13-MPFM</t>
  </si>
  <si>
    <t>R14-MPFM</t>
  </si>
  <si>
    <t>R1-MPFD</t>
  </si>
  <si>
    <t>MPFT0202P Administración Cuentas de Acceso y Autorizaciones</t>
  </si>
  <si>
    <t>1, 3.1</t>
  </si>
  <si>
    <t>Formulario SIMI/GIA</t>
  </si>
  <si>
    <t>R1-MPFD-CA1</t>
  </si>
  <si>
    <t>Utilización indebida de  los privilegios y acceso a los aplicativos relacionados con la gestión documental por parte de los Administradores.</t>
  </si>
  <si>
    <t>Posibilidad de alterar, eliminar, sustraer o entregar la información dispuesta en los Archivos o Aplicativos (de Correspondencia, Mapa de Procesos y Archivo Electrónico DITG) con el fin de obtener beneficios particulares</t>
  </si>
  <si>
    <t>R1-MPFD-CO1</t>
  </si>
  <si>
    <t>Impacto operativo generado por reprocesos para la recuperación de la información</t>
  </si>
  <si>
    <t>MPFD0205P Recepción Radicación Distribución De Comunicaciones Oficiales
MPFD0401P Consulta, préstamo y devolución de documentos</t>
  </si>
  <si>
    <t xml:space="preserve">
4.3 y 7.2</t>
  </si>
  <si>
    <t xml:space="preserve">
MPFD0401F03 Control consulta y préstamo de documentos</t>
  </si>
  <si>
    <t>R1-MPFD-CA2</t>
  </si>
  <si>
    <t>Manipulación y/o hurto de la información física por parte de colaboradores</t>
  </si>
  <si>
    <t>R1-MPFD-CO2</t>
  </si>
  <si>
    <t>Deterioro de la imagen de la Empresa ante Entes de Control u otros grupos de interés</t>
  </si>
  <si>
    <t>1.4 y 3.1</t>
  </si>
  <si>
    <t>R1-MPFD-CA3</t>
  </si>
  <si>
    <t>Omisión en el reporte de las novedades de personal a la Dirección  de informática para la actualización de los roles de acceso a los Aplicativos relacionados con la gestión documental</t>
  </si>
  <si>
    <t>R1-MPFD-CO3</t>
  </si>
  <si>
    <t>Impacto legal y económico derivado de acciones legales en contra de la empresa</t>
  </si>
  <si>
    <t>R2-MPFD</t>
  </si>
  <si>
    <t>R3-MPFD</t>
  </si>
  <si>
    <t>R4-MPFD</t>
  </si>
  <si>
    <t>R5-MPFD</t>
  </si>
  <si>
    <t>R1-MPFJ</t>
  </si>
  <si>
    <t>MPFJ0201P Representación judicial en procesos civiles
MPFJ0202P Repr judicial y act. adtiva en acciones populares y de grupo
MPFJ0203P Repr judicial y act. adtiva en acciones de cumplimiento
MPFJ0204P Rep judicial y act. adtiva en acciones de tutela
MPFJ0205P Repr judicial y act. adtiva en procesos penales
MPFJ0206P Repr judicial y act. adtiva en conciliaciones
MPFJ0209P Repr en act. adtivas adelantadas por la SSPD
MPFJ0210P Repr judicial en procesos adtvos
MPFJ0211P Repr judicial en acción de repetición 
MPFJ0212P Repr judicial en procesos laborales
MPFJ0213P Repr judicial en tribunales de arbitraje
MPFJ0214P Repr judicial en actuaciones adtivas</t>
  </si>
  <si>
    <t xml:space="preserve">2.3 a 2.13, 5.1,5.2,5.8
2.3 a 2.11,3.1,3.2,37 a 4.2.38 a 5.1
2.3 a 2.7,2.10,2.11,2.13,3.4 a 3.6,4.1,4.2,4.8
2.3 a 2.7,210,2.11,2.13,3.7,4.2,4,4 a 4.6
2.3 a2.11,2.14a3.1
2.3 a 3.2,3.8
3 a 3.2,3,4,3.5,4.5,4.6,5.4,5.10,5.11,6 a6.3,7.9a 7.11
2,3 a 2.7,2.9 a 2.16,3.1,3.7.4.1,5.1,5.8
2-3,3.1 a 3.4,3.6 a 4.1,5.1,5.2,5.8
2.3 a 2.13,3.1,3.7 a 4.1,5.1
2,1 a 3.1,4.1 a 4.3,5.1,6.1,6.2
2.3 a 2.11
3 a 3.2,3.4,3.5,4.4. a 4.6,6.1 a 6.3,7.9 a 7.10
2.1,2.3 a 2.17,3.1,3.2,3.7,
</t>
  </si>
  <si>
    <t>Actuaciones judiciales y administrativas</t>
  </si>
  <si>
    <t>R1-MPFJ-CA1</t>
  </si>
  <si>
    <t>Ocultar el conflicto de interés o inhabilidad para ejercer la defensa, por parte del abogado</t>
  </si>
  <si>
    <t>Posibilidad de realizar una indebida defensa en los procesos judiciales o en actuaciones administrativas con el fin de favorecer intereses particulares o de terceros en detrimento de la Empresa</t>
  </si>
  <si>
    <t>R1-MPFJ-CO1</t>
  </si>
  <si>
    <t xml:space="preserve"> Deterioro de la imagen de la Empresa ante Entes de Control y otros grupos de interés.</t>
  </si>
  <si>
    <t xml:space="preserve">2.1,2.3,2.4 
2.13,3.1,3.2,4.1,5.1
2,1,2,3 a 2.11,3.1,3.2,3.7 a 4,1,4.8,5.1
2.3 a 2.7,2.10,2.11,3.1,3.7,4.2,4.4a 4.6
2.1,2.3 a 2.11,2.14a3.1
2.1,2.3 3 a 3.2
3.1,3.2,3.4,3.5,4.4 a 4.6,5.4,5.9a 6.3,7.4,7.9 a 7.11
2.1,2.3 a 2.17,3.1,3.2,3,7 a 4.2, 5.1,5.2,5.8
2.3,3.1 A 4.2,5.1,5.2
2.1,2.3 a 2.13,3.1,3.2,3.7,4.1,5.1,5.8.5.9
2.1 a 3.1,3.3,3.8,4.1 a 4.3,5.1,5.2,6.1,6.8
2.1,2.3 a2.11
</t>
  </si>
  <si>
    <t>R1-MPFJ-CA2</t>
  </si>
  <si>
    <t>Realizar las actuaciones de manera extemporánea, con el fin de dejar vencer los términos a cambio de un beneficio propio o a un tercero</t>
  </si>
  <si>
    <t>R1-MPFJ-CO2</t>
  </si>
  <si>
    <t xml:space="preserve"> Impacto legal por el inicio de actuaciones administrativas o procesos judiciales en contra de la Empresa.</t>
  </si>
  <si>
    <t>R1-MPFJ-CA3</t>
  </si>
  <si>
    <t>Suministrar información confidencial  a la contraparte, con el fin de obtener un beneficio  propio o a un tercero</t>
  </si>
  <si>
    <t>R1-MPFJ-CO3</t>
  </si>
  <si>
    <t>Impacto económico por decisiones desfavorables en contra de la Empresa emitidas por autoridades administrativas o judiciales.</t>
  </si>
  <si>
    <t>R2-MPFJ</t>
  </si>
  <si>
    <t>MPFJ0101P Elaboración Conceptos Jurídicos, Y Elab O Revisión Dctos</t>
  </si>
  <si>
    <t>3.1 y 4.1</t>
  </si>
  <si>
    <t>Respuesta a solicitudes por las diferentes áreas de la Empresa</t>
  </si>
  <si>
    <t>R2-MPFJ-CA1</t>
  </si>
  <si>
    <t xml:space="preserve"> Realizar Interpretaciones subjetivas de las normas para evitar su correcta aplicación o de la información relevante para la consulta.</t>
  </si>
  <si>
    <t>Posibilidad de elaborar conceptos contraviniendo el orden jurídico o adaptando la normatividad, la ley o la regulación para beneficio particular o de un tercero en detrimento de la EAAB.</t>
  </si>
  <si>
    <t>R2-MPFJ-CO1</t>
  </si>
  <si>
    <t>Deterioro de la imagen al interior de la entidad con las áreas asesoradas</t>
  </si>
  <si>
    <t>4.4 y 6.2</t>
  </si>
  <si>
    <t>R2-MPFJ-CA2</t>
  </si>
  <si>
    <t>Solicitudes sin trámitar que fueron  presentadas por las ARS a la Oficina de Asesoría Legal</t>
  </si>
  <si>
    <t>R2-MPFJ-CO2</t>
  </si>
  <si>
    <t>Impacto por reproceso operativo por emitir nuevo concepto jurídico aclaratorio.</t>
  </si>
  <si>
    <t>R3-MPFJ</t>
  </si>
  <si>
    <t>R4-MPFJ</t>
  </si>
  <si>
    <t>R1-MPMS</t>
  </si>
  <si>
    <t>MPMS0101P - SENSIBILIZACIÓN Y CAPACITACIÓN PARA LA GESTIÓN SOCIAL DE LA EAAB-ESP</t>
  </si>
  <si>
    <t>Plan de Gestion Social</t>
  </si>
  <si>
    <t>MPMS0201P - ACCIONES Y ESTRATEGIAS DE GESTIÓN SOCIAL COMERCIAL Y OPERATIVA.</t>
  </si>
  <si>
    <t>R2-MPMS</t>
  </si>
  <si>
    <t>R2-MPMS-CA1</t>
  </si>
  <si>
    <t>Realizar actividades que no sean competencia de la empresa o por presión e influencia de diferentes actores políticos y sociales</t>
  </si>
  <si>
    <t>Gestión indebida de los recursos del componente social o servicios de la Empresa, para la obtención de beneficios particulares.</t>
  </si>
  <si>
    <t>R2-MPMS-CO1</t>
  </si>
  <si>
    <t>Impacto Económico por la utilización indebida de recursos</t>
  </si>
  <si>
    <t xml:space="preserve">MPMS0301P - ASESORÍA, ACOMPAÑAMIENTO Y SEGUIMIENTO A LOS PLANES DE GESTIÓN SOCIAL DE LOS PROYECTOS DE INVERSIÓN </t>
  </si>
  <si>
    <t>R1-MPMA</t>
  </si>
  <si>
    <t>Afectación en la imagen de la empresa, ante los grupos interés</t>
  </si>
  <si>
    <t>R2-MPMA</t>
  </si>
  <si>
    <t>R3-MPMA</t>
  </si>
  <si>
    <t>MPMA0704P Reparación de daños, escapes o fugas de redes, acometidas o accesorios</t>
  </si>
  <si>
    <t>R4-MPMA</t>
  </si>
  <si>
    <t>R5-MPMA</t>
  </si>
  <si>
    <t xml:space="preserve">MPMA0205P - Tratamiento planta la laguna 
MPMA0206P - Tratamiento planta Vitelma 
MPMA0210P - Operacion planta yomasa 
MPMA0211P - Operación Normal, Parada y Arranque Planta Francisco Wiesner
MPMA0212P - Operacion normal, parada y reinicio de la planta el dorado 
MPMA0214P - Operacion planta Tibitoc
MPMA0308P - Mantenimiento de equipos en plantas de tratamiento de agua potable </t>
  </si>
  <si>
    <t>Actividad  4, 5, 6,7,12,13,14 y 18 (MPMA0205P) 
Actividad 5,7,8,13 y 14 (MPMA0206P)
Actividad 6,12,13,17,18  (MPMA0210P)
Actividad  17, 22,23, 28(MPMA0211P)
Actividad 6,7,8 y 9 (MPMA0212P)
Actividad 9,10,16,17 (MPMA0214P)
Actividad 8 y 9 (MPMA0308P)</t>
  </si>
  <si>
    <t>suministro de agua potable a los usuarios, en condiciones de calidad, cantidad, continuidad y presión de acuerdo con lo establecido en la normatividad vigente</t>
  </si>
  <si>
    <t>R5-MPMA-CA1</t>
  </si>
  <si>
    <t>Sobredosificación intencional de insumos químicos en el proceso de tratamiento, con el fin de incrementar los requerimientos.</t>
  </si>
  <si>
    <t>Uso indebido de materiales, equipos, herramientas de la empresa, por parte de sus colaboradores  en la realización de actividades operativas de las diferentes etapas del proceso, para beneficio propio o de un tercero.</t>
  </si>
  <si>
    <t>R5-MPMA-CO1</t>
  </si>
  <si>
    <t>Impacto económico por detrimento patrimonial</t>
  </si>
  <si>
    <t>MPMA0606P: Reparaciones de Redes Matrices Accesorios y Cámaras</t>
  </si>
  <si>
    <t>Actividades 11,12 y 14 (MPMA0606P)</t>
  </si>
  <si>
    <t>R5-MPMA-CA2</t>
  </si>
  <si>
    <t>Realización de servicios no autorizados en las órdenes de trabajo durante la ejecución de  las actividades operativas que realizan las comisiones de trabajo de las Dir. Acueducto y Alcantarillado de las zonas.</t>
  </si>
  <si>
    <t>R5-MPMA-CO2</t>
  </si>
  <si>
    <t>Actividad 4,5</t>
  </si>
  <si>
    <t>Atender de forma oportuna las reclamaciones y reparaciones por daños de las redes de acueducto y sus acometidas y garantizar la continuidad y normal prestación del servicio de acueducto.</t>
  </si>
  <si>
    <t>R5-MPMA-CA3</t>
  </si>
  <si>
    <t>Uso indebido del poder frente a la asignación y priorización de actividades encomendadas</t>
  </si>
  <si>
    <t>R5-MPMA-CO3</t>
  </si>
  <si>
    <t>R5-MPMA-CA4</t>
  </si>
  <si>
    <t>Falta de integridad de los colaboradores que intervienen en las actividades operativas</t>
  </si>
  <si>
    <t>R5-MPMA-CO4</t>
  </si>
  <si>
    <t>Requerimientos de Entes de Control</t>
  </si>
  <si>
    <t>R5-MPMA-CA5</t>
  </si>
  <si>
    <t>Desviación en la prestación del servicio de carrotanques que se realiza desde las Direcciones Servicio de Acueducto y Alcantarillado de las zonas y la Dirección de Red Matriz</t>
  </si>
  <si>
    <t>R6-MPMA</t>
  </si>
  <si>
    <t xml:space="preserve">MPMU0701P Recuperación de consumos dejados de facturar por uso no autorizado del servicio </t>
  </si>
  <si>
    <t>Actividades 1 a la 3</t>
  </si>
  <si>
    <t>Inspección técnica de anomalías</t>
  </si>
  <si>
    <t>R6-MPMA-CA1</t>
  </si>
  <si>
    <t>Ofrecimiento de dádivas y/o beneficios para el colaborador</t>
  </si>
  <si>
    <t xml:space="preserve">Permitir la captación no autorizada del servicio de agua, por parte de los colaboradores de la empresa para beneficio propio o de un tercero </t>
  </si>
  <si>
    <t>R6-MPMA-CO1</t>
  </si>
  <si>
    <t>Impacto económico por volúmenes de agua dejados de facturar</t>
  </si>
  <si>
    <t>R6-MPMA-CO2</t>
  </si>
  <si>
    <t>R7-MPMA</t>
  </si>
  <si>
    <t>R7-MPMA-CA1</t>
  </si>
  <si>
    <t>Priorización indebida de la ejecución de actividades operativas, para beneficios particulares</t>
  </si>
  <si>
    <t>R7-MPMA-CO1</t>
  </si>
  <si>
    <t>MPMA0703P Tratamiento de Avisos y Ordenes de Mantenimiento en Acueducto</t>
  </si>
  <si>
    <t>Actividad 3 a la 5</t>
  </si>
  <si>
    <t>Gestión de avisos y órdenes para la prestación de servicios de mantenimiento en Acueducto en Redes Menores</t>
  </si>
  <si>
    <t>R7-MPMA-CA2</t>
  </si>
  <si>
    <t>R7-MPMA-CO2</t>
  </si>
  <si>
    <t>R8-MPMA</t>
  </si>
  <si>
    <t>R9-MPMA</t>
  </si>
  <si>
    <t>R10-MPMA</t>
  </si>
  <si>
    <t>R11-MPMA</t>
  </si>
  <si>
    <t>R12-MPMA</t>
  </si>
  <si>
    <t>R13-MPMA</t>
  </si>
  <si>
    <t>R14-MPMA</t>
  </si>
  <si>
    <t>R15-MPMA</t>
  </si>
  <si>
    <t>R16-MPMA</t>
  </si>
  <si>
    <t>R17-MPMA</t>
  </si>
  <si>
    <t>R18-MPMA</t>
  </si>
  <si>
    <t>R19-MPMA</t>
  </si>
  <si>
    <t>R20-MPMA</t>
  </si>
  <si>
    <t>R1-MPEE</t>
  </si>
  <si>
    <t xml:space="preserve">MPEE0217P Administración y Operación del Banco de Planes, Programas y Proyectos.
MPEE0106P Formulación, maduración y administración del Plan Operativo Anual de Inversiones – P.O.A.I. </t>
  </si>
  <si>
    <t xml:space="preserve">De la 3 a la  10.
 12 a la 17.
5.1, 5.2, 5.2.1, 5.2.2, 5.3, 5.4, 5.5.2 y 5.6.
</t>
  </si>
  <si>
    <t>MPEE0217F05 Ficha de Inscripción de proyectos y Matriz multicriterio.
Certificado de presentación del Plan Plurianual de Inversiones a la Junta Directiva.
Certificado de realización del comité de proyectos de inversión.
Presentación inclusión y exclusión del proyecto en el Plan de Inversión para la aprobación de la junta directiva (Cuando aplique).</t>
  </si>
  <si>
    <t>R1-MPEE-CA1</t>
  </si>
  <si>
    <t>Tráfico de influencias para obtener un beneficio, con el propósito que se asignen recursos  en la planificación o modificación  de proyectos  de inversión, proyectos y actividades de  funcionamiento y operación, con el fin de favorecer u obtener beneficios particulares</t>
  </si>
  <si>
    <t>Priorizar la asignación de recursos para proyectos o actividades dentro de la planificación y/o modificación de inversiones, funcionamiento y operación, con o sin el fin de favorecer u obtener beneficios particulares.</t>
  </si>
  <si>
    <t>R1-MPEE-CO1</t>
  </si>
  <si>
    <t>Impacto en la imagen ante entes de control, la comunidad y otros grupos de interés.</t>
  </si>
  <si>
    <t>MPEE0209P Planificación y control de centros de costo</t>
  </si>
  <si>
    <t>Plantilla de Planificación y presupuestación</t>
  </si>
  <si>
    <t>R1-MPEE-CA2</t>
  </si>
  <si>
    <t>Incompleta y/o extemporánea maduración de proyectos por parte de las áreas acorde con los requisitos establecidos por la Empresa</t>
  </si>
  <si>
    <t>R1-MPEE-CO2</t>
  </si>
  <si>
    <t xml:space="preserve">Impacto legal por demandas contra la EAAB - ESP. </t>
  </si>
  <si>
    <t>R1-MPEE-CA3</t>
  </si>
  <si>
    <t xml:space="preserve">Priorizar la asignación de recursos para proyectos o actividades dentro de la planificación y/o modificación de inversiones, funcionamiento y operación, con o sin el fin de favorecer u obtener beneficios particulares.
</t>
  </si>
  <si>
    <t>R1-MPEE-CO0</t>
  </si>
  <si>
    <t>Aviso de servicio</t>
  </si>
  <si>
    <t>R1-MPEE-CA4</t>
  </si>
  <si>
    <t>R2-MPEE</t>
  </si>
  <si>
    <t>R3-MPEE</t>
  </si>
  <si>
    <t>R4-MPEE</t>
  </si>
  <si>
    <t>R5-MPEE</t>
  </si>
  <si>
    <t>R1-MPFI</t>
  </si>
  <si>
    <t>R2-MPFI</t>
  </si>
  <si>
    <t>R3-MPFI</t>
  </si>
  <si>
    <t>X</t>
  </si>
  <si>
    <t>##</t>
  </si>
  <si>
    <t>Riesgo</t>
  </si>
  <si>
    <t>Control</t>
  </si>
  <si>
    <t>Responsable</t>
  </si>
  <si>
    <t>Evidencia</t>
  </si>
  <si>
    <t>Factores de calificación</t>
  </si>
  <si>
    <t>Puntaje</t>
  </si>
  <si>
    <t>Causas</t>
  </si>
  <si>
    <t>Consecuencias</t>
  </si>
  <si>
    <t>CC</t>
  </si>
  <si>
    <t>CódigoR</t>
  </si>
  <si>
    <t>CódigoCC</t>
  </si>
  <si>
    <t>Dependencias / áreas ejecutoras del control</t>
  </si>
  <si>
    <t>PD</t>
  </si>
  <si>
    <t>PE</t>
  </si>
  <si>
    <t>PI</t>
  </si>
  <si>
    <t>PEN</t>
  </si>
  <si>
    <t>Final</t>
  </si>
  <si>
    <t>CA</t>
  </si>
  <si>
    <t>CO</t>
  </si>
  <si>
    <t>Cód. Riesgo</t>
  </si>
  <si>
    <t>Gerencia que administra riesgo</t>
  </si>
  <si>
    <t>Dirección/Ofc que administra el riesgo</t>
  </si>
  <si>
    <t>Evento (nombre corto)</t>
  </si>
  <si>
    <t>Descripción del Evento</t>
  </si>
  <si>
    <t>Consecuencia</t>
  </si>
  <si>
    <t>Nivel Riesgo Inherente</t>
  </si>
  <si>
    <t>Probabilidad
Residual</t>
  </si>
  <si>
    <t>Impacto
Residual</t>
  </si>
  <si>
    <t>Zona Nivel Riesgo Residual</t>
  </si>
  <si>
    <t>Plan a implementar</t>
  </si>
  <si>
    <t>EHR2</t>
  </si>
  <si>
    <t>Gerencia Corporativa de Gestión Humana y Administrativa</t>
  </si>
  <si>
    <t>Posible</t>
  </si>
  <si>
    <t>EHR1</t>
  </si>
  <si>
    <t>Improbable</t>
  </si>
  <si>
    <t>CTEH08</t>
  </si>
  <si>
    <t>Verificación de Perfiles</t>
  </si>
  <si>
    <t>Raro</t>
  </si>
  <si>
    <t>CTEH11</t>
  </si>
  <si>
    <t>Revisión de Certificado médico ocupacional</t>
  </si>
  <si>
    <t>3) Presentación de documentos falsos por parte del candidato</t>
  </si>
  <si>
    <t>CTEH10</t>
  </si>
  <si>
    <t>Validar documentos</t>
  </si>
  <si>
    <t>EHR3</t>
  </si>
  <si>
    <t>EHR4</t>
  </si>
  <si>
    <t>Dirección Gestión de Compensaciones</t>
  </si>
  <si>
    <t>EHR5</t>
  </si>
  <si>
    <t>EHR6</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</si>
  <si>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</si>
  <si>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</si>
  <si>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</si>
  <si>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</si>
  <si>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Mayor</t>
  </si>
  <si>
    <t>CTEH01</t>
  </si>
  <si>
    <t>Verificación de registro de novedades</t>
  </si>
  <si>
    <t>Seguimiento a Controles</t>
  </si>
  <si>
    <t>CTEH02</t>
  </si>
  <si>
    <t>Alertas del Sistema</t>
  </si>
  <si>
    <t>EHRC02</t>
  </si>
  <si>
    <t>Dirección Mejoramiento y Calidad de vida</t>
  </si>
  <si>
    <t>Alteración, modificación u omisión de información en el proceso de selección, promoción y vinculación con el fin de favorecer al candidato</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</si>
  <si>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</si>
  <si>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</si>
  <si>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2) Definir parámetros de selección, ponderaciones o puntajes de calificación con el fin de favorecer a un candidato</t>
  </si>
  <si>
    <t>CTEH09</t>
  </si>
  <si>
    <t>Elaboración, aplicación, calificación y custodia de las pruebas</t>
  </si>
  <si>
    <t>4) Incorrecta validación de recomendaciones médicas ocupacionales.</t>
  </si>
  <si>
    <t>EHRC03</t>
  </si>
  <si>
    <t>Dirección Mejoramiento y Calidad de vida, Dirección Salud</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</si>
  <si>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</si>
  <si>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</si>
  <si>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</si>
  <si>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CTEH13</t>
  </si>
  <si>
    <t>Reglamentación asignación de auxilios educativos y becas</t>
  </si>
  <si>
    <t xml:space="preserve">Dirección Mejoramiento y Calidad de vida, Dirección Salud, </t>
  </si>
  <si>
    <t>2) Afiliación al plan adicional de salud a beneficiarios que no cumplen con las condiciones establecidas para los diferentes regimenes convencionales.</t>
  </si>
  <si>
    <t>CTEH12</t>
  </si>
  <si>
    <t>Verificación de documentos para acceder al beneficio convencional</t>
  </si>
  <si>
    <t xml:space="preserve">3) Adjudicación de crédito de vivienda sin el cumplimiento de requisitos establecidos en el Reglamento de Vivienda. </t>
  </si>
  <si>
    <t>CTEH04</t>
  </si>
  <si>
    <t>Reglamento del Fondo Especial de Vivienda</t>
  </si>
  <si>
    <t>CDR1</t>
  </si>
  <si>
    <t>Oficina de Investigaciones Disciplinarias</t>
  </si>
  <si>
    <t>Investigaciones Disciplinarias</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</si>
  <si>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</si>
  <si>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CTCD02</t>
  </si>
  <si>
    <t>Chequeo de procesos (Barrido)</t>
  </si>
  <si>
    <t>CTCD04</t>
  </si>
  <si>
    <t>Seguimiento al Control de Términos (procesos)</t>
  </si>
  <si>
    <t>CTCD06</t>
  </si>
  <si>
    <t>Revisión por la segunda instancia</t>
  </si>
  <si>
    <t>CDRC01</t>
  </si>
  <si>
    <t>Gerencia General</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</si>
  <si>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</si>
  <si>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</si>
  <si>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</si>
  <si>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</si>
  <si>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</si>
  <si>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</si>
  <si>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Dirección Seguros</t>
  </si>
  <si>
    <t>Dirección de Jurisdicción Coactiva</t>
  </si>
  <si>
    <t>Todas las áreas</t>
  </si>
  <si>
    <t>Matriz de riesgos (1a parte)</t>
  </si>
  <si>
    <t>Matriz de riesgos (2a parte)</t>
  </si>
  <si>
    <t>Cod. Riesgo</t>
  </si>
  <si>
    <t>Procesos actualizados</t>
  </si>
  <si>
    <t>Zona Inherente</t>
  </si>
  <si>
    <t>Zona Residual</t>
  </si>
  <si>
    <t>Procesos No actualizados</t>
  </si>
  <si>
    <t>MPFP-CP1</t>
  </si>
  <si>
    <t>Revisión  y verificación de insumos del componente predial
Objetivo: Avalar que la información suministrada del componente predial cumpla con los requisitos normativos, técnicos y sociales.
Descripción: El equipo interdisciplinario designado revisa, verifica y aprueba la información suministrada por la ARS, de acuerdo con la Norma Técnica NS 178  y el aval de la oficina de Dirección de Información Técnica y Geográfica (DITG). En caso que se detecten inconsistencias se consignan en la Matriz de revisión de insumos y se devuelve a la ARS para que se complemente o corrija la información, de acuerdo con lo descrito en la actividad No. 2.5 MPFP0101P Etapa Preliminar y Estudios de Adquisición Predial.
Esto incluye  las consultas ante entidades de índole municipal, distrital y nacional que se requieran.</t>
  </si>
  <si>
    <t>Dirección Bienes Raices</t>
  </si>
  <si>
    <t>MPFP-CP3</t>
  </si>
  <si>
    <t>Verificación en terreno de información predial
Objetivo: Validar la información del componente predial
Descripción: 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actualizan la información en la Matriz del Consolidado Predial.</t>
  </si>
  <si>
    <t>MPEC-CC1</t>
  </si>
  <si>
    <t>Activar el protocolo de manejo de comunicaciones en situaciones de crisis menores y mayores</t>
  </si>
  <si>
    <t>Oficina Asesora de Imagen Corporativa y Comunicaciones</t>
  </si>
  <si>
    <t>MPFP-CP4</t>
  </si>
  <si>
    <t>Control de calidad del Avalúo y aprobación por la Mesa Técnica de Avalúos
Objetivo: Validar la calidad del avalúo conforme a la Normativa vigente y aprobar el mismo por parte de la Mesa Técnica
Descripción: Revisar que el avalúo cumpla con los lineamientos establecidos en la Normativa vigente, coherencia, consistencia y calidad de la información técnica, jurídica y social que aplique de acuerdo con lo definido en el Instructivo MPFP0101I01. En caso de observar inconsistencias el profesional avaluador debe solicitar  oficialmente a la  Entidad  que elaboró el avalúo. 
Posteriormente, se presentan los resultados del control de calidad para validación y aprobación del avalúo.</t>
  </si>
  <si>
    <t>MPFP-CP5</t>
  </si>
  <si>
    <t>Revisión de insumos de avalúos entregados por los grupos de Adquisición Predial
Objetivo: Verificar los insumos técnicos, jurídicos, normativos y sociales para realizar la solicitud oficial del avalúo
Descripción: Una vez el Grupo de Adquisición Predial entrega los insumos para realizar el avalúo conforme a lo dispuesto en el Instructivo MPFP0101I01 (ítem Solicitud por parte del Técnico del proyecto a cargo), los Profesionales del Grupo de Avalúos verifican los insumos recibidos según corresponda: técnicos, jurídicos, normativos, sociales (los insumos sociales de acuerdo con el procedimiento MPFP0105P Procedimiento gestión social predial)
En el caso, que los insumos no hayan perdido vigencia se procederá a solicitar la actualización de estos, previo a la emisión de la solicitud oficial para la elaboración del avalúo.</t>
  </si>
  <si>
    <t>MPFP-CP12</t>
  </si>
  <si>
    <t>Validación de la información censal.
Objetivo: Identificar las unidades sociales y usos de los predios
Descripción: Todo censo debe estar aprobado por el el Coordinador Social y el Jefe de División. El Coordinador Social revisa los formatos de recolección de información (censo) diligenciados por los profesionales sociales prediales, verificando la consistencia de la información y cuando se detecten casos excepcionales se realiza visita en terreno y si se evidencia que existen varias unidades familiares en el mismo predio en calidad de propietarios o mejoratarios residentes se escalan al Comité de reasentamientos. Dicho Comité es convocado por el Director de de Bienes Raíces para el análisis de aplicabilidad del factor vivienda de reposición.</t>
  </si>
  <si>
    <t>Dirección Saneamiento Ambiental</t>
  </si>
  <si>
    <t>Dirección Gestión Ambiental Sistema Hídrico</t>
  </si>
  <si>
    <t>MPMI-CP11</t>
  </si>
  <si>
    <t>Solicitud de avisos SAP a la DITG y a la DIE del los estudios de topobatimetría, modelo digital de terreno y modelo hidráulico e hidrológico.</t>
  </si>
  <si>
    <t>MPMI-CP12</t>
  </si>
  <si>
    <t>Participar en reuniones para priorizaciones de cuerpos de agua, con las autoridades ambientales (Secretaria Distrital de Ambiental (SDA), Instituto Distrital de Gestión de Riesgo y Cambio Climático (IDIGER), Secretaria Distrital de Habitad (SDHT) y aquellas entidades que por su rol sean requeridas según Decreto 172 de 2014)</t>
  </si>
  <si>
    <t>MPMI-CP13</t>
  </si>
  <si>
    <t>Realizar la declaración de conflicto de interés.</t>
  </si>
  <si>
    <t>MPMI-CP14</t>
  </si>
  <si>
    <t xml:space="preserve">Visita conjunta con las entidades que participan en las mesas de priorizaciones </t>
  </si>
  <si>
    <t>MPMI-CC15</t>
  </si>
  <si>
    <t>Presentar solicitud para realizar el análisis de procedibilidad de apertura de investigación disciplinaria</t>
  </si>
  <si>
    <t>MPMI-CP16</t>
  </si>
  <si>
    <t>Reportar en el aplicativo Web de la Secretaria Distrital de Ambiente: 
1.	Los informes mensuales de generación de Residuos de Construcción y Demolición (RCD).
2.	Certificación de acopio de llantas, cuando lo determine el proceso.</t>
  </si>
  <si>
    <t>MPMI-CP17</t>
  </si>
  <si>
    <t xml:space="preserve">Realizar el reporte anual en el aplicativo del IDEAM la generación y los certificados de disposición final de los residuos peligrosos. </t>
  </si>
  <si>
    <t>MPMI-CP18</t>
  </si>
  <si>
    <t>Realizar el reporte anual ante la UAESP de residuos aprovechables.</t>
  </si>
  <si>
    <t>MPMI-CP19</t>
  </si>
  <si>
    <t>Socializaciones y/o sensibilización en RCD al supervisor/ interventor/ contratista.</t>
  </si>
  <si>
    <t>MPMI-CP20</t>
  </si>
  <si>
    <t>Verificar el permiso del sitio de disposición final para recepción de material vegetal</t>
  </si>
  <si>
    <t xml:space="preserve">Todas las áreas </t>
  </si>
  <si>
    <t>MPMI-CP21</t>
  </si>
  <si>
    <t xml:space="preserve">Verificar los certificados de disposición final de material vegetal, en el cual se incluya la cantidad de material, el sitio de disposición y el tratamiento realizado.  </t>
  </si>
  <si>
    <t>Gerencia Jurídica</t>
  </si>
  <si>
    <t>Dirección de Servicios Informáticos</t>
  </si>
  <si>
    <t>MPFT-CC3</t>
  </si>
  <si>
    <t xml:space="preserve">Realizar pruebas de recuperación periódicas de las cintas de respaldo del ERP  tres veces(3) al año.
</t>
  </si>
  <si>
    <t>MPFT-CP6</t>
  </si>
  <si>
    <t>Registrar en el formulario SIMI/GIA, todos los sistemas de información nuevos y los existentes en la EAAB.</t>
  </si>
  <si>
    <t>MPFA-CP5</t>
  </si>
  <si>
    <t xml:space="preserve">Corroborar la veracidad de los soportes presentados por las ARS para el trámite de los siniestros
Las  ARS elaboran formato MPFD0801F01 “Memorando interno” y/o correo electrónico a la Dirección Seguros junto con la documentación soporte de la reclamación , el funcionario designado de la Dirección Seguros verifica la documentación: en caso de que la solicitud no sea lo suficientemente clara o soportada, realiza mediante correo electrónico y/o formato MPFD0810F01 “Memorando interno” al área solicitud de aclaración a la   información y/o documentación adicional, luego notifica mediante comunicado aviso de siniestro a la aseguradora y adjunta la documentación respectiva </t>
  </si>
  <si>
    <t>Dirección de Seguros</t>
  </si>
  <si>
    <t>MPFA-CP6</t>
  </si>
  <si>
    <t xml:space="preserve"> Corroborar las condiciones y/o circunstancias bajo las cuales se configuró un siniestro
 El Director de Seguros, eventualmente programa una visita de inspección al siniestro, que puede ser realizada por un Profesional designado o el Corredor de Seguros, para identificar aspectos como: las condiciones de ocurrencia del siniestro, posibles causas, cuantía, entre otros; incluye el levantamiento de registro fotográfico.  Se elabora un Informe de siniestro que incluye análisis, recomendaciones e identificación de oportunidades de mejora </t>
  </si>
  <si>
    <t>MPFA-CP7</t>
  </si>
  <si>
    <t xml:space="preserve"> Verificar el estado de gestión de cada siniestro  Mensualmente, se reúnen la Dirección Seguros y el Corredor de Seguros, en donde se realiza una valoración del avance de cada siniestro indicando el estado, inconsistencias y gestiones pendientes por realizar.</t>
  </si>
  <si>
    <t>MPFA-CC8</t>
  </si>
  <si>
    <t xml:space="preserve">Remitir comunicado a la Dirección de Seguros por intermedio del Corredor objetando la reclamación del siniestro; a su vez la Dirección de Seguros remite comunicado al área </t>
  </si>
  <si>
    <t>MPFA-CC9</t>
  </si>
  <si>
    <t xml:space="preserve">Detectar una reclamación sobre un hecho que no puede ser catalogado como siniestro, debe informar la situación a la Aseguradora y proceder a retirar la solicitud de indeminización </t>
  </si>
  <si>
    <t>MPFA-CC10</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</si>
  <si>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</si>
  <si>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MPFA-CP11</t>
  </si>
  <si>
    <t>Verificar las condiciones de selección de los proveedores de un bien o servicio objeto de Indemnización 
El Director de Seguros con base en el Informe estadístico de proveedores de bienes/servicios objeto de indemnización, proporcionado por el Corredor de Seguros, determina las medidas correctivas a que haya lugar en caso que sea aplicable. Para la elaboración de dicho informe se verifica si el proveedor es o no exclusivo, la documentación aportada y la frecuencia con que haya sido seleccionado como proveedor dentro de la muestra histórica de los siniestros, reportando las conclusiones y recomendaciones si las hubiere. Este informe se elabora cuatrimestralmente.</t>
  </si>
  <si>
    <t>MPFA-CC12</t>
  </si>
  <si>
    <t>Llevar a comité de siniestros el riesgo materializado, información que se cruza con la selección de proveedores para identificar si hubo fallas en el estudio de proveedores e informar a la ARS para que se tomen las medidas a que haya lugar</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</si>
  <si>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</si>
  <si>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MPFA-CP13</t>
  </si>
  <si>
    <t>Velar por la correcta utilización del parque automotor de propiedad y/o de responsabilidad de la Empresa.
Se realiza el control del parque automotor a través de GPS (dispositivo electrónico Chip) para monitorear la ubicación, el recorrido de los vehículos y el consumo de combustible. El auxiliar administrativo de la Dirección Servicios Administrativos remite vía correo electrónico a la Dirección de Seguridad el reporte de la programación de vehículos, motocicletas y maquinaria autorizada para realizar tareas después de la jornada laboral, fines de semana y/o festivo; así mismo, se controla la entrada y salida de vehículos a través de avisos SAP, debidamente autorizados por el superior inmediato del funcionario, y el reporte de programación del parque automotor.</t>
  </si>
  <si>
    <t xml:space="preserve">
Dirección Servicios Admnistrativos
Dirección Seguridad
</t>
  </si>
  <si>
    <t>MPFA-CP14</t>
  </si>
  <si>
    <t>Verificar cantidades y materiales.
El almacenista solicita la remisión al proveedor que entrega y verifica contra cantidades y referencias autorizadas en el aviso de servicio I7. 
Recibe y verifica los materiales, firma la remisión en constancia de recibido</t>
  </si>
  <si>
    <t>Dirección Administración Activos Fijos</t>
  </si>
  <si>
    <t>MPFA-CP15</t>
  </si>
  <si>
    <t>Emitir correo informando las diferencias en cantidades y materiales
Cuando existan diferencias en cantidad y material, el Auxiliar administrativo con el rol de almacenista emite un correo a través del aviso al Director Administración Activos Fijos, Jefe de Almacén, Supervisor y Ordenador de pago, donde se indica el número de aviso de servicio, las diferencias y anexa archivo excel de “verificación de Remisión”, el supervisor tiene tres (3) días para subsanar la situación, si en este plazo no se cumple el auxiliar administrativo cambia a pendiente el estado del aviso.</t>
  </si>
  <si>
    <t>División Almacenes</t>
  </si>
  <si>
    <t>MPFA-CC16</t>
  </si>
  <si>
    <t>Enviar comunicado a la Oficina de Control Disciplinario
Si algún funcionario de la División de Almacenes reciba materiales no registrados en los avisos I7, el Jefe División Almacén remitirá comunicado a la Oficina de Control de Investigaciones Disciplinarias por incumplimiento de los procedimientos</t>
  </si>
  <si>
    <t>MPFJ-CC14</t>
  </si>
  <si>
    <t>Tomar decisión sobre el caso de acción de repetición en cuanto a lo sustentado por el apoderado que realiza el estudio.</t>
  </si>
  <si>
    <t>MPFA-CP17</t>
  </si>
  <si>
    <t>Revisar las hojas de vida  y los estudios de confiabilidad, credibilidad y confianza del personal contratado</t>
  </si>
  <si>
    <t>Dirección de Seguridad</t>
  </si>
  <si>
    <t>MPFA-CP18</t>
  </si>
  <si>
    <t>Control de ingreso y salida de elementos</t>
  </si>
  <si>
    <t>MPFA-CC19</t>
  </si>
  <si>
    <t>Realizar la investigación relacionada con la pérdida o daños de bienes y presentar el informe para tomas las acciones correspondientes</t>
  </si>
  <si>
    <t>MPFB-CP3</t>
  </si>
  <si>
    <t>Revisión interdisciplinaria entre las ARS y la DCC de los procesos en sus estudios previos, solicitud de contratación y condiciones y términos de la invitación.</t>
  </si>
  <si>
    <t>Dirección de Contratación y Compras</t>
  </si>
  <si>
    <t>Seguimiento a la ejecución de los contratos para el cumplimiento de funciones y gestión respectiva, en el marco de los subcomités de Control Interno</t>
  </si>
  <si>
    <t>Dirección de Análisis de Riesgos Financieros</t>
  </si>
  <si>
    <t>Mensualmente, del aplicativo Coactivo web se genera la relación de las cuentas contrato que están en etapa de cobro coactivo, para visualizar el estado del trámite y determinar cuáles de éstas se deben priorizar en la asignación a los abogados y las acciones que se deben impulsar, generando un Reporte de Coherencias. Posteriormente el profesional nivel 22 (encargado generación reportes del Aplicativo) le informa a los coordinadores de cobro coactivo para la verificación del análisis de coherencias y al profesional designado para el reparto de los expedientes, quien realiza la asignación de los expedientes de cobro coactivo, garantizando la prioridad de los casos con mayor riesgo de prescripción.</t>
  </si>
  <si>
    <t>MPFF-CP41</t>
  </si>
  <si>
    <t>Revisar los formatos de las entidades financieras y emitir concepto
El Director de Análisis de Riesgos Financieros revisa los formatos carta de instrucciones, pagarés y contratos y demás que definan las entidades financieras bajo los lineamientos definidos por la Superintendencia Financiera de Colombia y criterios descritos en el código de comercio sección II (pagarés), para emitir el concepto integral de riesgos. En el caso de que alguno de los documentos no cumpla con las especificaciones del código de comercio o superfinanciera, lo dejará en el concepto.</t>
  </si>
  <si>
    <t>Dirección de Riesgos Fianacieros
Dirección Tesorería</t>
  </si>
  <si>
    <t>MPFF-CP42</t>
  </si>
  <si>
    <t xml:space="preserve">Al requerirse recursos de financiación se haran invitaciones a los oferentes mediante mecanismos de amplio conocimiento tales como subastas o sistemas de información de la bolsa de valores de colombia. Las condiciones son iguales para todos y las ofertas se abrirán en presencia de todos. La Dirección de Riesgos financieros realiza verificación de conflictos de interés. No obstante la alta dirección podrá determinar opciones de financiamiento con entidades multilaterales, donde las condiciones estan parametrizadas. En todos los casos las operaciones requieren aprobación de la Dirección Distrital de Crédito Público y el CONFIS. </t>
  </si>
  <si>
    <t>Gerencia Financiera</t>
  </si>
  <si>
    <t>MPFF-CP45</t>
  </si>
  <si>
    <t>Hacer seguimiento al cumplimiento de la ejecución 
Se realiza seguimiento al cumplimiento de la ejecución de las ordenes generadas para suspensiones y cortes identificando los motivos de cierre de cada aviso con los siguientes critérios: 
• Efectividad
• Inefectividad 
• No ejecutadas 
Para reportar a las zonas la respectiva retroalimentación mediante correo electrónico.</t>
  </si>
  <si>
    <t>MPFF-CP46</t>
  </si>
  <si>
    <t>Definir viabilidad de la cotización 
El funcionario autorizado debe realizar las negociaciones desde las extensiones telefónicas que la Dirección de Tesorería defina para que se le aplique el sistema de grabación de llamadas. Para el ciere de negociaciones de manera remota, el profesional desigando por el Director Financiero de Tesorería que se encuentre presente en las instalaciones físicas, conectará telefónicamente mediante extensión con opción de grabación telefónica, al funcionario de la Empresa que ejecuta el cierre de la operación, con el funcionario de la contraparte. La Gerencia de Tecnología asegurará la disponibilidad permanente del sistema de registro y grabación de llamadas autorizado, permitiendo que todas las llamadas efectuadas y recibidas desde las extensiones con grabación queden registradas, siendo responsable del mantenimiento y activación del sistema de grabación de llamadas y de la custodia de los registros telefónicos. Adicionalmente, Director Financiero de Tesorería y los Profesionales Especializados Nivel 20- Pagador y Trader tendrán instalado el aplicativo Desktop, que permite grabar las llamadas y enviar los archivos correspondientes a la Dirección de Análisis de Riesgos, con el fin de asegurar la transparencia en el cierre de operaciones.</t>
  </si>
  <si>
    <t>Gerente de Tecnología,
Funcionario autorizado de la Dirección de Tesorería, Profesional de la Dirección de Análisis de Riesgos Financieros</t>
  </si>
  <si>
    <t>MPFF-CC47</t>
  </si>
  <si>
    <t>Gestionar el cumplimiento de las operaciones
Gestiona y asegura que se cumpla el pago a las contrapartes, por la operación celebrada, mediante el seguimiento, llamadas telefónicas y cumplimiento de horarios establecidos por el mercado y/o las entidades.</t>
  </si>
  <si>
    <t>Dirección de Tesorería</t>
  </si>
  <si>
    <t>MPFF-CC48</t>
  </si>
  <si>
    <t>La Dirección de Análisis de Riesgos Financieros verifica los soportes físicos de cada una de las operaciones realizadas por los funcionarios autorizados en la Dirección de Tesorería, este seguimiento queda evidenciado en el Archivo actualizado Seguimiento Ordenes de Tesorería; verificación aleatoria de las llamadas telefónicas en operaciones del portafolio. Mensualmente se genera un Informe  de Subastas el cual se presenta trimestralmente al Comité de Riesgos</t>
  </si>
  <si>
    <t>MPFF-CP49</t>
  </si>
  <si>
    <t>El responsable de la caja menor, verifica las solicitudes de erogación realizadas por las áreas y los soportes correspondientes, revisando que éstas correspondan a los rubros disponibles y que cuenten con las firmas autorizadas y/o vistos buenos correspondientes, conforme a lo descrito en la Resolución de cajas menores de la vigencia.  En caso de alguna inconsistencia se verifica con el proveedor o el funcionario. Las áreas tienen un plazo de 3 días hábiles para realizar la legalización de la factura. Para el caso de reembolsos pueden legalizarlo dentro del mismo mes o al mes siguiente (exceptuando el mes de diciembre). Con los cierres mensuales, el área Tributaria verifica la consistencia de la información de las facturas, y en caso tal solicita las aclaraciones a que haya lugar.</t>
  </si>
  <si>
    <t>Dirección de Abastecimiento, Dirección de Servicios Administrativos</t>
  </si>
  <si>
    <t>MPFF-CP50</t>
  </si>
  <si>
    <t>MPFF-CC51</t>
  </si>
  <si>
    <t xml:space="preserve">Gestionar cobro coactivo
Realiza el estudio de los bienes que pueden ser objeto de embargo.  </t>
  </si>
  <si>
    <t>MPFF-CP52</t>
  </si>
  <si>
    <t>Los profesionales designados de la Dirección de Cobro Coactivo generan mensualmente del Aplicativo Coactivo web el Informe de Impulso Procesal que contiene la información de la asignación , sustanciación y firma de las actuaciones procesales, con el fin de cotejar que lo asignado haya sido  impulsado por los Abogados, Secretarios o Jueces. Este Infome se remite internamente al Director de la Jurisdicción de Cobro Coactivo, los Secretarios, Jueces, Coordinadores, a la Gerencia Financiera y Oficina de Control Interno y Gestión.</t>
  </si>
  <si>
    <t>MPFF-CP53</t>
  </si>
  <si>
    <t>Los profesionales asignados al proceso de sustanciación en la Jurisdicción de Cobro Coactivo deben reportar en el  aplicativo Coactivo web, la información de las actuaciones realizadas frente a cada proceso que hayan gestionado.  Los Secretarios y Jueces de la Jurisdicción de Cobro Coactivo revisan y registran en el Aplicativo las correcciones y/o aprobaciones de los oficios generados por los profesionales. El Supervisor de contrato valida el Reporte de Impulso procesal del contratista Vs el Informe de gestión mensual presentado por el contratista para la aprobación de la cuenta de cobro. El informe consolidado "Reporte impulso procesal", se comparte  al director de la DJC, Of. Investigaciones disciplinarias, Gerencia Financiera, Coordinadores y Secretarios de la DJC. Este informe es revisado por el director de la DJC con el fin de evaluar en términos de desempeño la gestión de los contratistas, con base en la media de gestión.</t>
  </si>
  <si>
    <t>MPFF-CP54</t>
  </si>
  <si>
    <t>El Profesional nivel 22 de la Dirección Jurisdicción Coactiva - DJC realizará un reporte diario con el detalle de las financiaciones realizadas por las zonas y por la DJC, en el que se relacionen las cuentas que presenten en el periodo más de un (1) acuerdo de pago y que requieran revisión por parte del área responsable, de modo que puedan realizar los seguimientos, correcciones e incluso retroalimentación a los equipos de trabajo encargados de las financiaciones.
El Técnico (Gestor Documental) realizará el seguimiento quincenal de la completitud de la información de los acuerdos de pago suscritos por funcionarios de la DJC, incluyendo la validación de los documentos físicos. Los incumplimientos evidenciados serán informados por correo electrónico con copia al Director, Coordinadores y Supervisores de contratos por prestacion de servicio del área, y a los que les aplique, serán expuestos en la evaluación de desempeño.</t>
  </si>
  <si>
    <t>MPEE-CP4</t>
  </si>
  <si>
    <t>Revisar la ficha de inscripción, matriz multicriterio.</t>
  </si>
  <si>
    <t xml:space="preserve">Gerencia Corporativa de Planeamiento y Control
Dir. Planeación y Control de Inversiones.
</t>
  </si>
  <si>
    <t>MPEE-CP5</t>
  </si>
  <si>
    <t xml:space="preserve">Revisar en el último trimestre de cada año la modelación del Plan Plurianual de Inversiones, POIR, POAI y PDD y presentar a la Junta Directiva el escenario de proyectos
 </t>
  </si>
  <si>
    <t>Gerencia Corporativa de Planeamiento y Control
Junta Directiva.</t>
  </si>
  <si>
    <t>MPEE-CP6</t>
  </si>
  <si>
    <t>Los proyectos son presentados en el Comité, quien emite la recomendacion segun el caso: 
proyectos que se deben incluir o excluir del Plan de Inversiones Financiado, actividades (elementos PEP) que van a iniciar su ejecución, actividades (elementos PEP) que se encuentran en ejecución y por ende requieren ser modificadas, etc  y/o establecer el aval para continuar con la siguiente fase del proyecto.</t>
  </si>
  <si>
    <t>Comité de Proyectos de Inversión.</t>
  </si>
  <si>
    <t>MPEE-CP7</t>
  </si>
  <si>
    <t>Seguimiento mensual a la causación de los proyectos de mantenimiento</t>
  </si>
  <si>
    <t xml:space="preserve">Profesional Especializado Nivel 21 
Gerencia Corporativa de Planeamiento y Control
Dirección de Planeación y Control de Rentabilidad Gastos y Costos </t>
  </si>
  <si>
    <t>MPFB-CP7</t>
  </si>
  <si>
    <t>Revisión y validación del presupuesto definido por las ARS de acuerdo a lo establecido en el manual de contratación, normatividad  y procedimiento vigente</t>
  </si>
  <si>
    <t>MPFB-CP23</t>
  </si>
  <si>
    <t>MPFB-CP24</t>
  </si>
  <si>
    <t>Definición de lineamientos y plazos para la revisión oportuna de los documentos generados en la ejecución contractual (actas, informes).</t>
  </si>
  <si>
    <t>MPFJ-CP2</t>
  </si>
  <si>
    <t>Gerencias de Zonas (1-5)
Dirección Red Troncal Alcantarillado</t>
  </si>
  <si>
    <t>Divisiones de Alcantarillado Zonas (1-5)</t>
  </si>
  <si>
    <t>Seguimiento a las órdenes de trabajo de las Zonas de Servicio en el Sistema de Gestión Operativo- SGO</t>
  </si>
  <si>
    <t>División Administrativa y Financiera / PTAR El Salitre / Dirección Red Troncal Alcantarillado</t>
  </si>
  <si>
    <t>MPML-CP16</t>
  </si>
  <si>
    <t xml:space="preserve">Verificación de materiales antes de la liquidación de las ordenes de trabajo </t>
  </si>
  <si>
    <t>MPML-CP17</t>
  </si>
  <si>
    <t>Seguimiento a la salida diaria de materiales de mantenimiento de la PTAR El Salitre</t>
  </si>
  <si>
    <t>MPML-CP18</t>
  </si>
  <si>
    <t>Diligenciamiento del compromiso del Codigo de Integridad de la EAAB</t>
  </si>
  <si>
    <t>MPML-CC19</t>
  </si>
  <si>
    <t xml:space="preserve">Verificación de la programación de rutas en el SGO </t>
  </si>
  <si>
    <t>MPML-CC35</t>
  </si>
  <si>
    <t>MPCI-CP1</t>
  </si>
  <si>
    <t>Aplicación del estatuto de auditoría</t>
  </si>
  <si>
    <t>OCIG</t>
  </si>
  <si>
    <t>MPCI-CP2</t>
  </si>
  <si>
    <t>Verificar la suscripción de la Declaración de Independencia y Objetividad de Audioría</t>
  </si>
  <si>
    <t>MPCI-CC3</t>
  </si>
  <si>
    <t>Revisión del informe preliminar por parte del Jefe de la Oficina</t>
  </si>
  <si>
    <t>MPCI-CC5</t>
  </si>
  <si>
    <t xml:space="preserve">Presentación de los avances y cumplimiento del Plan Anual de Auditoria Combinado al CICCI y al Comité de Auditoría de Junta Directiva de la EAAB-ESP </t>
  </si>
  <si>
    <t>MPFC-CP1</t>
  </si>
  <si>
    <t>Determinar y  solicitar privilegios de acceso al sistema</t>
  </si>
  <si>
    <t>Dirección de servicios de informática
Dirección Servicios Técnicos</t>
  </si>
  <si>
    <t>MPFC-CP2</t>
  </si>
  <si>
    <t xml:space="preserve">Registrar el ingreso a los laboratorios </t>
  </si>
  <si>
    <t>Dirección de servicios administrativos
Dirección Servicios Técnicos</t>
  </si>
  <si>
    <t>MPFC-CP3</t>
  </si>
  <si>
    <t>Restringir el acceso mediante uso de carné</t>
  </si>
  <si>
    <t>MPFC-CP4</t>
  </si>
  <si>
    <t xml:space="preserve">
Asegurar la confiabilidad de los resultados de los ensayos (Laboratorio de Suelos y Materiales de Construcción, Laboratorio de Aguas) y calibraciones (Laboratorio de Medidores).cumpliendo con los requisitos de la Norma ISO IEC 17025 y el documento normativo</t>
  </si>
  <si>
    <t>Dirección Servicios Técnicos</t>
  </si>
  <si>
    <t>MPFC-CP5</t>
  </si>
  <si>
    <t>Autorizar cambios en la Programación</t>
  </si>
  <si>
    <t>Desarrollar acciones para alertar a la empresa sobre situaciones o eventos que pueden impactar negativamente la imagen corporativa detectados a través de medios de comunicación y/o redes sociales</t>
  </si>
  <si>
    <t>Dirección de Apoyo Comercial
(Catastro de Usuarios)</t>
  </si>
  <si>
    <t>MPMU-CP25</t>
  </si>
  <si>
    <t>Realizar seguimiento a las visitas de infiltraciones producto de la atención de una PQR con el fin de verificar la existencia de dicha fuga.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</si>
  <si>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Divisiones de atención al cliente Zonas</t>
  </si>
  <si>
    <t>MPMU-CP26</t>
  </si>
  <si>
    <t>Validar si existe un soporte que justifique el bloqueo de la partida en el Sistema de Información Empresarial.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</si>
  <si>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MPMU-CP27</t>
  </si>
  <si>
    <t>Validar si existe un soporte que justifique los ajustes de facturación de acuerdo con lo establecido en el Manual de ajustes.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</si>
  <si>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MPMU-CP28</t>
  </si>
  <si>
    <t>Validar los soportes de las solicitudes de los usuarios sobre la actualización de parámetros facturables tales como: clase de uso, estrato y nomenclatura.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</si>
  <si>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MPMU-CP29</t>
  </si>
  <si>
    <t>Validar que los criterios registrados en el Sistema de Información Empresarial (SIE) sean acordes con la información reportada en terreno e identificar posibles desviaciones.
De manera aleatoria, se verifica en el Sistema de Información Empresarial (SIE) que los parámetros reportados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</si>
  <si>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Rol Control Gestión - División Atención al Cliente</t>
  </si>
  <si>
    <t>MPMU-CP30</t>
  </si>
  <si>
    <t>Validar la calidad de la información en los trámites de urbanizadores y constructores reportada en terreno y registrada en el Sistema de Información Empresarial (SIE)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</si>
  <si>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Urbanizadores y Constructores de las Zonas</t>
  </si>
  <si>
    <t>MPMU-CC31</t>
  </si>
  <si>
    <t>Presentar solicitud para realizar el análisis de procedibilidad de apertura de investigación disciplinaria
Tramitar todas las denuncias de corrupción de los fontaneros que recibieron dinero o dádivas a cambio de no ejecutar las actividades programadas ante la Oficina de Control Disciplinario, aportando las pruebas y la documentación pertinente.</t>
  </si>
  <si>
    <t>Jefe de División de Operación Comercial</t>
  </si>
  <si>
    <t>MPMU-CP32</t>
  </si>
  <si>
    <t>Garantizar el cumplimiento de la normatividad técnica de la EAAB en los diseños presentados por los urbanizadores y aprobados por la Empresa a través de la Dirección de Apoyo Técnico (DAT).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</si>
  <si>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Dirección Apoyo Técnico</t>
  </si>
  <si>
    <t>MPMU-CP33</t>
  </si>
  <si>
    <t xml:space="preserve">Garantizar el cumplimiento de la normatividad técnica de la EAAB en los diseños conceptuales presentados por los promotores en la formulación del plan parcial.
Verificación por parte de Apoyo Técnico del cumplimiento de la factibilidad del servicio del diseño conceptual presentado por el promotor.
</t>
  </si>
  <si>
    <t>MPFB-CP6</t>
  </si>
  <si>
    <t>Publicación de los resultados de evaluación y traslado a observaciones por parte de los oferentes para la identificación de inconsistencias.</t>
  </si>
  <si>
    <t>MPFB-CP8</t>
  </si>
  <si>
    <t>Establecimiento del cronograma para las invitaciones públicas y públicas simplificadas con plazos razonables y adecuados para las etapas del mismo.</t>
  </si>
  <si>
    <t>MPFB-CP9</t>
  </si>
  <si>
    <t>Mecanismo aleatorio método de asignación de puntaje oferta económica</t>
  </si>
  <si>
    <t>MPFB-CP10</t>
  </si>
  <si>
    <t>Suscripción y cumplimiento del compromiso anticorrupción y código de integridad</t>
  </si>
  <si>
    <t>MPFB-CP11</t>
  </si>
  <si>
    <t xml:space="preserve">Consulta de listas restrictivas para el lavado de activos y financiación del terrorismo </t>
  </si>
  <si>
    <t>MPFB-CC14</t>
  </si>
  <si>
    <t>Declaratoria de terminación del proceso.</t>
  </si>
  <si>
    <t>MPFB-CC15</t>
  </si>
  <si>
    <t>Condición resolutoria del contrato o declaratoria de terminación del proceso.</t>
  </si>
  <si>
    <t>MPFB-CP40</t>
  </si>
  <si>
    <t>Visitas de campo y reuniones de seguimiento por parte de los Ordenadores del pago</t>
  </si>
  <si>
    <t>MPFB-CC41</t>
  </si>
  <si>
    <t>MPEE-CP1</t>
  </si>
  <si>
    <t>MPEE-CP2</t>
  </si>
  <si>
    <t>MPEE-CP3</t>
  </si>
  <si>
    <t>MPFM-CP11</t>
  </si>
  <si>
    <t>Verificación de la información consignada en la orden de trabajo (Verificación de aviso SAP)</t>
  </si>
  <si>
    <t>Dirección Servicios Administrativos, Dirección Servicios Electromecánica, Dirección Información Técnica y Geográfica, Dirección Salud</t>
  </si>
  <si>
    <t>MPFM-CP12</t>
  </si>
  <si>
    <t>Realizar visitas aleatorias a campo con el fin de validar 
respiuestos sacados del almacén vs el uso real de ellos
Se debe realizar como mínimo 2 veces al mes.</t>
  </si>
  <si>
    <t>MPFD-CP1</t>
  </si>
  <si>
    <t xml:space="preserve">Mantener los accesos y privilegios de los usuarios a los aplicativos de la EAAB de acuerdo a las  funciones del área.
</t>
  </si>
  <si>
    <t>Dirección Servicios de Informática
Dirección de Información Técnica y Geográfica</t>
  </si>
  <si>
    <t>MPFD-CP2</t>
  </si>
  <si>
    <t xml:space="preserve">Asegurar que las comunicaciones oficiales sean asignadas y entregadas a las áreas responsables
</t>
  </si>
  <si>
    <t xml:space="preserve">Dirección Servicios Administrativos
</t>
  </si>
  <si>
    <t>MPFD-CP3</t>
  </si>
  <si>
    <t xml:space="preserve">Digitalizar y cargar imagen de formato PDF en aplicativo de correspondencia
</t>
  </si>
  <si>
    <t>Dirección Servicios Administrativo</t>
  </si>
  <si>
    <t>MPFD-CC4</t>
  </si>
  <si>
    <t xml:space="preserve">Verificar la integridad y completitud del cargue de la información
</t>
  </si>
  <si>
    <t>Dirección Información Técnica y Geográfica</t>
  </si>
  <si>
    <t>MPFD-CC5</t>
  </si>
  <si>
    <t>Realizar la búsqueda de los documentos en el archivo electrónico.</t>
  </si>
  <si>
    <t>Dirección Gestión de Calidad y Procesos</t>
  </si>
  <si>
    <t>MPFD-CC6</t>
  </si>
  <si>
    <t xml:space="preserve">
Corroborar que el expediente contenga la totalidad de los tipos documentales </t>
  </si>
  <si>
    <t>MPFJ-CP1</t>
  </si>
  <si>
    <t>Control de Inicio de Demandas
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</si>
  <si>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MPFJ-CC7</t>
  </si>
  <si>
    <t xml:space="preserve">Informar a la Oficina de Control Interno Disciplinario y/o Comisión Nacional de Disciplina los hechos en los cuales incurrio el apoderado de la Empresa por la indebida Representación judicial y/o Adminsitrativa de la Empresa. </t>
  </si>
  <si>
    <t>MPFJ-CP15</t>
  </si>
  <si>
    <t>Verificar las actuaciones realizadas por el Apoderado dentro de los procesos a su cargo.
El supervisor en el ejercicio de su funciones verifica el informe presentado por el apoderado (contratista), en donde relaciona las actuaciones realizadas en los procesos a su cargo.
El Jefe de Oficina de Represenación Judicial y Actuación Administrativa realiza seguimiento al aplicativo SIPROJWEB de los procesos a cargo de los apoderados de planta.</t>
  </si>
  <si>
    <t xml:space="preserve">Conocer por parte de la Oficina los movimientos de los procesos judiciales en donde es parte la empresa para saber los avances en los mismos.
El proveedor externo de Vigilancia Judicial informa semanalmente a la Oficina de Representación Judicial las novedades ocurridas en los procesos en los cuales se adelanta la representación judicial de la empresa con el fin de mantenerse informado respecto a los avances. </t>
  </si>
  <si>
    <t>MPFJ-CP11</t>
  </si>
  <si>
    <t>Recibir el concepto y/o el documento revisado o elaborado y  realizar la evaluación jurídica teniendo en cuenta la normatividad y la juridisprudencia vigente, la coherencia del concepto, los anexos  con el fin de mantener la seguridad jurídica; si hay correcciones regresa al abogado para que corrija en dos (2) días hábiles.
Regresa al Jefe de oficina quien cuenta con dos (2) días hábiles, para su revisión.
En caso de revisión del Gerente Jurídico contará con dos (2) días hábiles para su aprobación.</t>
  </si>
  <si>
    <t>MPFJ-CP3</t>
  </si>
  <si>
    <t>Seguimiento a las respuestas de los conceptos
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</si>
  <si>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MPFJ-CP9</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</si>
  <si>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</si>
  <si>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MPFJ-CC5</t>
  </si>
  <si>
    <t>Recibir las encuestas de satisfacción del usuario interno y analizar los resultados.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</si>
  <si>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MPFJ-CC4</t>
  </si>
  <si>
    <t>Emitir nuevo concepto jurídico para enviar al área.
El Jefe de la Oficina de Asesoría Legal revisa el concepto jurídico emitido, en el cual se incurrio en interpretaciones subjetivas de las normas. Analiza y emite un nuevo concepto para enviar al área.</t>
  </si>
  <si>
    <t>Direccion Gestion Comunitaria</t>
  </si>
  <si>
    <t>MPMS-CP3</t>
  </si>
  <si>
    <t xml:space="preserve">Gestionar solicitud ante área competente.  El equipo social recibe las solicitudes y las direcciona a las áreas competentes, con el fin de que realicen la evaluación y trámite de las mismas y éstas definan si son o no de competencia de la Empresa. </t>
  </si>
  <si>
    <t>MPMS-CC4</t>
  </si>
  <si>
    <t>División Servicio de Acueducto de las Gerencias de Zona 1 a 5.</t>
  </si>
  <si>
    <t>Seguimiento diario de la disponibilidad de productos químicos en bodega de las PTAP, según los stock mínimos definidos</t>
  </si>
  <si>
    <t>Direccion Abastecimiento/División Sistema Sur Abastecimiento
División Sistema Norte Abastecimiento
División Abastecimiento Tibitoc</t>
  </si>
  <si>
    <t>MPMA-CP22</t>
  </si>
  <si>
    <t>MPMA-CP30</t>
  </si>
  <si>
    <t>MPMA-CP31</t>
  </si>
  <si>
    <t xml:space="preserve">Revisión y visto bueno de la prestación del servicio de carrotanque </t>
  </si>
  <si>
    <t xml:space="preserve">División Servicio de Acueducto de las Gerencias de Zona 1 a 5.
Dirección Red Matriz Acueducto </t>
  </si>
  <si>
    <t>MPMA-CC32</t>
  </si>
  <si>
    <t>Presentar solicitud para realizar el análisis de procebilidad de apertura de investigación</t>
  </si>
  <si>
    <t>División Servicio de Acueducto de las Gerencias de Zona 1 a 5.
Dirección Red Matriz Acueducto 
Dirección Abastecimiento</t>
  </si>
  <si>
    <t>Revisión del cumplimiento de las políticas de austeridad en el gasto público,  de las directrices del Comité Corporativo, los lineamientos presupuestales, metas corporativas y  los techos financieros.</t>
  </si>
  <si>
    <t>Gerencia Corporativa de Planeamiento y Control
Dirección Planeación y Control de rentabilidad gastos y costos</t>
  </si>
  <si>
    <t>Revisar y analizar la presentación de la planificación y presupuestación</t>
  </si>
  <si>
    <t>Revisar la solicitud de la modificación de la planificación</t>
  </si>
  <si>
    <t>Proceso responsable del Riesgo</t>
  </si>
  <si>
    <t>Proceso responsable del control</t>
  </si>
  <si>
    <t xml:space="preserve"> MAPA DE RIESGOS DE CORRUPCIÓN/SOBORNO</t>
  </si>
  <si>
    <t>Empresa de Acueducto y Alcantarillado de Bogotá - ESP</t>
  </si>
  <si>
    <t xml:space="preserve">Causas
(En  los  casos de plan tratamiento: Causa del riesgos que trata el plan) </t>
  </si>
  <si>
    <t>Código del Control o plan</t>
  </si>
  <si>
    <t>Nombre del Control o plan</t>
  </si>
  <si>
    <t>Gerencia / Direccion</t>
  </si>
  <si>
    <t>Estado del control o plan de tratamiento</t>
  </si>
  <si>
    <t>Fecha autocontrol</t>
  </si>
  <si>
    <t>Descripción del autocontrol</t>
  </si>
  <si>
    <t>Estado del autocontrol</t>
  </si>
  <si>
    <t>Of Investigaciones Disciplinarias</t>
  </si>
  <si>
    <t>Control Vigente</t>
  </si>
  <si>
    <t>Ger Gestion Humana y Administrativa - Dir Gestion de Compensaciones</t>
  </si>
  <si>
    <t>Ger Gestion Humana y Administrativa - Dir Mejoramiento Calidad de Vida</t>
  </si>
  <si>
    <t>Ger Gestion Humana y Administrativa - Dir Salud</t>
  </si>
  <si>
    <t>3/08/2023</t>
  </si>
  <si>
    <t>Se cumplió la actividad de hacer check list o barrido a los expedientes y se adjuntan evidencias de los realizados a los expedientes de dos comisionados</t>
  </si>
  <si>
    <t>Con Autocontrol</t>
  </si>
  <si>
    <t>26 ABRIL 2023.pdf
GREGORIO NIETO.pdf</t>
  </si>
  <si>
    <t>1/08/2023</t>
  </si>
  <si>
    <t>Se continuó alimentando el aplicativo interno de control de términos con las actuaciones surtidas en cada proceso disciplinario y se anexa evidencia de ello</t>
  </si>
  <si>
    <t>evidencia 10042023.docx</t>
  </si>
  <si>
    <t>Se continuó cumpliendo la actividad y se anexan algunas correcciones efectuadas por la jefe</t>
  </si>
  <si>
    <t>Ex 8912correcciones jefe.pdf
exp 8765 correcciones.pdf
Exp 8929 correcciones jefe.pdf</t>
  </si>
  <si>
    <t xml:space="preserve">Como el aplicativo no permite anexar las evidencias de las 16 resoluciones de 2a instancia emitidas en el 2o trimestre del año 2023, se anexará cuadro excel contentivo de la información. </t>
  </si>
  <si>
    <t>Res 2a inst abril jun 2023.xlsx</t>
  </si>
  <si>
    <t>31/08/2023</t>
  </si>
  <si>
    <t>Se realizaron las verificaciones habituales, para los registros de novedades, quincena a quincena. Se aplicaron cada uno de los puntos de control establecidos en el procedimiento de nómina. De acuerdo a lo anterior, se carga un informe en Excel consolidando el proceso y los resultados de cada giro quincenal de los meses de enero a agosto de 2023, manejando información global, datos relevantes y con una descripción de lo realizado mes a mes con  pantallazos donde da cuenta de las remisiones de la información verificada con corte a agosto de 2023.</t>
  </si>
  <si>
    <t>INFORME NOVEDADES Y PAGO enero a agosto 2023.xlsx</t>
  </si>
  <si>
    <t>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 De acuerdo a lo anterior, se anexa un informe de los registros SOLMAN de los meses de enero a agosto de 2023 correspondiente a la actividad del proceso de Nómina.</t>
  </si>
  <si>
    <t>Seguimiento_Autocontrol_Registros_SOLMAN_enero_-_agosto_2023.xlsx</t>
  </si>
  <si>
    <t>17/08/2023</t>
  </si>
  <si>
    <t>Se carga informe de la actividad CTEH08: Verificación de Perfiles 
 OBJETIVO
 Presentar el total de ingresos en el periodo y la forma en que se realizó la verificación de perfiles.</t>
  </si>
  <si>
    <t>MPFD0801F08-02 Informe CTEH08 Verificación de Perfiles 17-08-2023.docx</t>
  </si>
  <si>
    <t>Se carga informe de la actividad CTEH09: Elaboración, aplicación, calificación y custodia de las pruebas 
   OBJETIVO
 Presentar Informe detallado del proceso de concursos, con la Base de datos del total de ingresos en el periodo y la forma en que se realizó la verificación de perfiles, la elaboración, aplicación, calificación y custodia de las pruebas y los ingresos y ascensos.</t>
  </si>
  <si>
    <t>MPFD0801F08-02 Informe CTEH09 Elaboración, aplicación, calificación y custodia de las pruebas  17-08-2023.docx</t>
  </si>
  <si>
    <t xml:space="preserve">Se carga informe de la actividad CTEH10: Validar documentos 
 OBJETIVO
 El objetivo del presente informe es presentar la cantidad de comunicaciones remitidas con los respectivos documentos anexos a validar hacia las instituciones correspondientes y la cantidad de contestaciones enviadas por estas.
  </t>
  </si>
  <si>
    <t>MPFD0801F08-02 Informe CTEH10 Validar documentos 17-08-2023.docx</t>
  </si>
  <si>
    <t>Se carga informe de la actividad CTEH11: Revisión de Certificado médico ocupacional 
   OBJETIVO
 El objetivo del presente informe es, total de ingresos del periodo, explicando si existieron mesas de trabajo entre la DMCV y la DS o DSA, para resolver dudas de los exámenes de aptitud medica presentar Base de datos del total de ingresos en el periodo y la forma en que se realizó la verificación de perfiles.</t>
  </si>
  <si>
    <t>MPFD0801F08-02 Informe CTEH11 Revisión de Certificado médico ocupacional   17-08-2023.docx</t>
  </si>
  <si>
    <t>22/08/2023</t>
  </si>
  <si>
    <t>Se carga el informe con la información del cumplimiento de la Reglamentación de asignación de auxilios educativos y becas; lo anterior es el Soporte para la actividad  CTEH13 Reglamentación asignación de auxilios educativos y becas
 Objetivo: Asegurar que se cumplan los requisitos establecidos para el otorgamiento de los auxilios educativos. Descripción: Se cuenta con la reglamentación para la asignación de los auxilios educativos y becas a los trabajadores oficiales que se aplican según las resoluciones 920 y 921 de 2016, así como los procedimientos que regulan los aspectos específicos para el otorgamiento y control de los auxilios y las becas.</t>
  </si>
  <si>
    <t>MPFD0801F08-02 Informe detallado Auxilios y Becas 22-08-2023.pdf</t>
  </si>
  <si>
    <t>La Dirección Salud dando cumplimiento a las convenciones colectivas del trabajo realiza el proceso de actualización de datos de afiliación del grupo familiar al Plan Adicional de Salud y al Plan Complementario por medio electrónico, a través del  correo novedadesplanesdesalud@acueducto.com.co, o presencialmente en las oficinas de la EAAB-ESP en casa ineco; posterior a la recepción de la documentación del trabajador, pensionado y sus beneficiarios, la Dirección Salud procede a validar el cumplimiento de la información que le permitirá acceder al beneficio conforme los regímenes convencionales.
 Mediante un acta de conciliación ejecutada entre la Dirección Salud y Compensar se asegura cada mes que los beneficiarios de los trabajadores activos y pensionados cumplan con los requisitos para acceder y mantenerse dentro de los beneficios de los planes adicionales de salud.
 Además, se verifica el cumplimiento del contrato mediante la revisión del pre cuenta enviada COMPENSAR a la EAB-ESP para la factura de los Planes de Salud de cada mes, igualmente se hace revisión de las diferencias reportadas por la Dirección Salud de la EAB-ESP a COMPENSAR, confrontando esta información y validando los totales dados por la Dirección Salud contra la base de datos de COMPENSAR. y por último se determina que, de la población usuaria a facturar para el mes mencionado, este acorde con los días a pagar por cada usuario, según grupo etario, Entidad del PBS con la que están afiliados, si es Cotizante o Beneficiario y cumpliendo con la tabla de tarifas del contrato para la liquidación correspondiente.
 Reportando los datos de los periodos de abril a julio de la vigencia 2023.
 Para el mes de abril se contó con 4.026 usuarios pensionados – $2.441.309.545 pesos y 6.125 trabajadores activos con valor de $ 2.568.324.168
 En el mes de mayo los pensionados atendidos fueron fue de 3.775 y un valor de $ 2.137.407.266 y trabajadores activos 5.906 por valor de $ 2.367.271.757
 Para el mes de junio el número de usuarios pensionados fue de 4.218 y un valor de $ 2.347.396.269 y trabajadores activos 6.346 por valor de $ 2.492.149.062
 En el mes de julio los pensionados atendidos fueron fue de 4.070 y un valor de $ 2.386.102.291 y trabajadores activos 6.158 por valor de $ 2.536.936.544
 Se adjunta como evidencia las actas de conciliación de los periodos correspondientes a abril a julio  del 2023.</t>
  </si>
  <si>
    <t>PRECUENTA PAS -PC ENERO 2023.pdf
PRECUENTA PAS PC FEBRERO 2023.pdf
PRECUENTA PAS- PC MARZO 2023.pdf
PRECUENTA PAS-PC ABRIL 2023.pdf
PRECUENTA PAS-PC JUNIO 2023.pdf
PRECUENTA PAS-PC MAYO 2023.pdf
PRECUENTAS PAS-PC JULIO 2023.pdf</t>
  </si>
  <si>
    <t>Se carga informe de la actividad CTEH04: Reglamento del Fondo Especial de Vivienda
 OBJETIVO
 Administración del Fondo Especial de Vivienda de la EAAB ESP, de conformidad con la reglamentación vigente y Asegurar la correcta adjudicación de los créditos de vivienda conforme a los requisitos establecidos.</t>
  </si>
  <si>
    <t>Anexos Comite 17-08-2023.docx
INFORME  CTEH04 Reglamento del Fondo Especial de Vivienda 17-08-2023.docx</t>
  </si>
  <si>
    <t>Autocontrol 2o. Cuatrimestre de 2023 (Mayo - Agosto de 2023)</t>
  </si>
  <si>
    <t>12 de septiembre de 2023</t>
  </si>
  <si>
    <t>PLANES DE TRATAMIENTO RIESGOS DE CORRUPCIÓN / SOBORNO</t>
  </si>
  <si>
    <t>Autocontrol 2o. Cuatrimestre de 2023 (Mayo - Agosto 2023)</t>
  </si>
  <si>
    <t>12  de septiembre de 2023</t>
  </si>
  <si>
    <t>Proceso responsable del hallazgo</t>
  </si>
  <si>
    <t>Descripción del Riesgo</t>
  </si>
  <si>
    <t>Cód. Plan de tratamiento</t>
  </si>
  <si>
    <t>Descripción Plan de tratamiento</t>
  </si>
  <si>
    <t>Fecha del autocontrol</t>
  </si>
  <si>
    <t>Manipulación indebida de los parámetros facturables, para beneficio propio o de un tercero</t>
  </si>
  <si>
    <t>MU-P8-3</t>
  </si>
  <si>
    <t>R1-MPCI
R2-MPCI</t>
  </si>
  <si>
    <t xml:space="preserve">Omisión en el ejercicio de  auditoria de evidencias y hechos relacionados con presuntas situaciones irregulares del equipo auditor  con el propósito de obtener beneficios particulares o de terceros
Omisión  del reporte de las presuntas situaciones irregulares identificadas en los Informes de Auditoria por parte de la jefatura de la oficina  a los Entes de Control  con el propósito de obtener beneficios particulares o de terceros </t>
  </si>
  <si>
    <t>MPCI-PT-2</t>
  </si>
  <si>
    <t>MPFD-PT-1</t>
  </si>
  <si>
    <t>MPEC-PT-2</t>
  </si>
  <si>
    <t>MPFT-PT-1</t>
  </si>
  <si>
    <t>MPFT-PT-2</t>
  </si>
  <si>
    <t>MPMS-PT-5</t>
  </si>
  <si>
    <t>MPFA-PT-6</t>
  </si>
  <si>
    <t>MPFA-PT-8</t>
  </si>
  <si>
    <t>MPMA-PT4</t>
  </si>
  <si>
    <t>MPMA-PT5</t>
  </si>
  <si>
    <t>MPMA-PT6</t>
  </si>
  <si>
    <t>MPML-PT-2</t>
  </si>
  <si>
    <t>MPML-PT-3</t>
  </si>
  <si>
    <t>MPFM-PT-8</t>
  </si>
  <si>
    <t>MPFM-PT-9</t>
  </si>
  <si>
    <t>MPEE-PT-2</t>
  </si>
  <si>
    <t>MPEE-PT-3</t>
  </si>
  <si>
    <t>MPFJ-PT-4</t>
  </si>
  <si>
    <t>MPFB-PT-4</t>
  </si>
  <si>
    <t>R10-MPFB
R12-MPFB</t>
  </si>
  <si>
    <t>Suministrar cualquier tipo de información de manera previa a la divulgación oficial de las condiciones y términos y resultados del procesos de selección, con el fin de dar ventaja(s) a terceros o favorecer intereses particulares.
Suministro de información adulterada  que sea requerida por medio de los canales virtuales  a cargo de la DCC,  con el proposito de brindar beneficios a un particular.</t>
  </si>
  <si>
    <t>MPFB-PT-5</t>
  </si>
  <si>
    <t>MPFB-PT-6</t>
  </si>
  <si>
    <t>MPFP-PT-1</t>
  </si>
  <si>
    <t>MPFP-PT-16</t>
  </si>
  <si>
    <t>MPFP-PT-15</t>
  </si>
  <si>
    <t>MPFC-PT-10</t>
  </si>
  <si>
    <t>MPFC-PT-12</t>
  </si>
  <si>
    <t>MPFC-PT-13</t>
  </si>
  <si>
    <t>MPFC-PT-6</t>
  </si>
  <si>
    <t>MPFC-PT-7</t>
  </si>
  <si>
    <t>MPFC-PT-9</t>
  </si>
  <si>
    <t>MPMI-PT-10</t>
  </si>
  <si>
    <t>MPMI-PT-11</t>
  </si>
  <si>
    <t>MPMI-PT-12</t>
  </si>
  <si>
    <t>MPMI-PT-13</t>
  </si>
  <si>
    <t>MPMI-PT-14</t>
  </si>
  <si>
    <t>MU-P8</t>
  </si>
  <si>
    <t>3. Socialización de los Procedimientos "MPMU0501P Atención y Trámite de PQR Comerciales de los servicios domiciliarios que preste la Empresa"  y "MPMU0306P Seguimiento y Control a la Facturación".</t>
  </si>
  <si>
    <t xml:space="preserve">El procedimiento MPMU0501P-Atención y Trámite de PQR Comerciales de los servicios domiciliarios que preste la Empresa, fué actualizado y se enuentra vigente desde el 2 de febrero en el aplicativo Mapa de Procesos versión 5 y el día 7 de febrero de 2023 fué socializado mediante informativo. PAra el caso del procedimiento MPMU0306P-Seguimiento y Control a la Facturación,  fue enviado a la DGCP para Visto bueno y su posterior cargue en el aplicativo Mapa de Procesos. </t>
  </si>
  <si>
    <t>306.png
501-1.png
502-2.png</t>
  </si>
  <si>
    <t>Evaluación Independiente</t>
  </si>
  <si>
    <t>Revisión, actualización y socialización del Estatuto de Auditoría
 Zona riesgo: Zona media</t>
  </si>
  <si>
    <t>Después de recibir las recomendaciones del Programa COMPASS documento "Marco de planeación para la auditoría interna de largo plazo Empresa de Acueducto y Alcantarillado de Bogotá E.S.P." se observa que el estatuto de auditoria se encuentra ajustado.  Sin embargo también se observa que el Instituto de Auditores Internos emitió borrador para discusión de la actualización de las normas internacionales de auditoria, por lo cual el estatuto debe entrar en proceso de actualización con las nuevas normas el otro año.  Por lo citado esta actividad se debe programar para el siguiente año. por lo cual la OCIG enviará el respectivo correo a la Dirección de Calidad y Procesos para actualizar el la Matriz de Riesgos en este sentido.  Se adjunta el estatuto de Auditoria que rige durante Diciembre hasta tanto se expida la nueva norma en el 2024.</t>
  </si>
  <si>
    <t>Estatuto de Auditoria.pdf</t>
  </si>
  <si>
    <t>Gestión Documental</t>
  </si>
  <si>
    <t>Solicitar a los archivos de gestión el reporte de incidentes de expedientes
 Zona RIesgo R: Zona Media</t>
  </si>
  <si>
    <t>11/08/2023</t>
  </si>
  <si>
    <t>El equipo profesional de Gestión documental indica que para el periodo señalado no se generaron reportes de incidentes, ahora bien, es de  aclarar que desde el proceso de Gestión Documental se viene trabajando en la elaboración del Procedimiento de Reconstrucción de Expedientes en donde se establecerá los lineamientos generales para la atención y recuperación de los archivos en la EAAB-ESP.</t>
  </si>
  <si>
    <t>Entregar información no autorizada de la Empresa, a medios de comunicación masivos o a un tercero a cambio de la aceptación de dádivas o el favorecimiento de un tercero
Zona Riesgo R: Zona Media</t>
  </si>
  <si>
    <t>Realizar sesión de socialización e interiorización del código de integridad a los colaboradores de la Oficina Asesora de Imagen Corporativa y Comunicaciones</t>
  </si>
  <si>
    <t>25/08/2023</t>
  </si>
  <si>
    <t xml:space="preserve">El 5 de mayo de 2023 se llevó a cabo, a través de reunión en teams, la capacitación / Socialización de los componentes del Código de Integridad a todo el equipo de la Oficina de Imagen Corporativa y Comunicaciones. Se aplicó un formato de evaluación con once preguntas sobre los temas tratados en la sesión de capacitación.
 Este es el link de enlace a la carpeta en donde está alojada la grabación de la reunión:   https://acueducto-my.sharepoint.com/:f:/g/personal/alhuerfano_acueducto_com_co/Ej3Hk-LhIu9LluunNUQpiH4BgcH71D3H1q07kO9BLnkpoA?e=MpiH9H
 Este es el link de la evaluación:   https://forms.office.com/r/yK0egvAV3V
 Adjuntamos evidencias de la evaluación de la capacitación, documento usado en la capacitación. La lista de asistencia se aportará una vez regrese Sonia patricia Cifuentes de su periodo de vacaciones y quien, en su calidad de organizadora de la reunión, es la única persona que puede descargar la lista de la plataforma. Esta lista de asistencia será reportada una vez regrese, pero adjuntamos, como apoyo a esta evidencia, documento con pantallazos de la reunión y asistentes a la misma. 
  </t>
  </si>
  <si>
    <t>Asistencia Código de Integridad - pantallazos.pdf
CÓDIGO DE INTEGRIDAD - Socialización 2023.pdf
Evaluación Código de Integridad EAAB-ESP(1-15).xlsx
Evaluación Código de Integridad Socialización.pdf</t>
  </si>
  <si>
    <t xml:space="preserve">Socializar la Política de seguridad de la información </t>
  </si>
  <si>
    <t xml:space="preserve">Se realizan socializaciones de la política de seguridad de la información, en donde se hace énfasis en eventos e incidentes que pueden ser una violación a la política. 
 Se adjunta presentaciones y documentos utilizados y registro en la herramienta Archer de las socializaciones realizadas. </t>
  </si>
  <si>
    <t>28-07-2023 Reclamos e incidentes.pptx
MPEE0104F01-01_Politica_Seguridad_de_la_informacion.pdf
MPEE0104F01-01_Politica_Seguridad_de_la_informacion.pdf
MPFT-PT-1  Plan de tratamiento Socializar la Política de seguridad Parte 2.pdf
Socialización áreas 2023.pdf</t>
  </si>
  <si>
    <t>Actualizar la caracterización del proceso  Gestión TIC</t>
  </si>
  <si>
    <t xml:space="preserve"> 
 Se realiza actualización de la caracterización de acuerdo a la metodología definida por Calidad y Procesos.  Se socializa y se publica en el mapa de procesos y en la página web de la EAAB.   
 https://www.acueducto.com.co/wps/portal/EAB2/Home/transparencia_informacion_publica/informacion_entidad/mapas_cartas_descriptivas 
 https://www.acueducto.com.co/webdomino/EAABWF/sigeca/SiGeCa_V5.nsf/a06b26afcd5b5e7d05257c1d005d025f/a365531ad31d82b805258368007687bc?OpenDocument  
  </t>
  </si>
  <si>
    <t>MPFTC-04 Caracterizacion de procesos TIC (2).xlsx
Pantallazo caracterización actualizada en mapa de procesos.png
Pantallazo caracterización actualizada en pagina web.png</t>
  </si>
  <si>
    <t>Gestión indebida de los recursos del componente social o servicios de la Empresa, para la obtención de beneficios particulares.
 Zona Riesgo R: Zona Media</t>
  </si>
  <si>
    <t xml:space="preserve">Realizar Informe de gestión Social mensual </t>
  </si>
  <si>
    <t>Se adjuntan los informes mensuales de gestión social  de abril, mayo y junio</t>
  </si>
  <si>
    <t>INFORME GESTION SOCIAL ABRIL F 2023.docx
INFORME GESTION SOCIAL JUNIO 2023.docx
INFORME GESTION SOCIAL MAYO 2023.docx</t>
  </si>
  <si>
    <t>Posibilidad de utilizar los Almacenes y vehículos livianos para fines diferentes a los que la Empresa ha definido favoreciendo a un tercero
Zona Riesgo: Zona Media</t>
  </si>
  <si>
    <t>Realizar la inclusión en los procedimientos MPFA0501P Entrada de Bienes y MPFA0517P Toma física de los inventarios del almacén, en caso de materializarse el riesgo se remitirá memorando interno a la Oficina de Control Investigaciones Disciplinarios informando la omisión y/o incumplimiento de los procedimientos</t>
  </si>
  <si>
    <t>23/08/2023</t>
  </si>
  <si>
    <t xml:space="preserve">De conformidad con lo establecido, se vienen adelantando Mesas de Trabajo con el fin de actualizar el Procedimiento MPFA0501P Entrada de Bienes, dentro del cual se incluyo en sus políticas la No 14" Los Almacenes, equipo automotor y vehículos, únicamente podrán ser utilizados para los fines que la Empresa ha definido en el Acuerdo 11 de 25 de julio de 2013 (Estructura Organizacional de la Empresa y establece responsabilidades); en caso de presentarse algún evento que favorezca a un tercero, el jefe de la División Almacenes remite formato MPFD0801F01” Memorando Interno” a la Oficina de Control Disciplinario Interno con la información de los hechos."
 El Procedimiento se encuentra en revisión por parte de la Dirección y posteriormente será enviado a la DGCP para su revisión y cargue en el Mapa de procesos de la Empresa.
  </t>
  </si>
  <si>
    <t>MPFA0501P-03 ENTRADA DE BIENES 230823.xlsx</t>
  </si>
  <si>
    <t>Posibilidad de sustracción o daño de bienes, activos y/o elementos de propiedad de la Empresa o por los cuales ésta sea legalmente responsable para beneficio propio o de un tercero
Zona Riesgo: Zona Media</t>
  </si>
  <si>
    <t>Realizar inspecciones para controlar el cumplimiento de las funciones por parte del personal de seguridad y verificar el buen desarrollo de las actividades y la protección de los lugares en los que se esté prestando el servicio de seguridad
El contratista de vigilancia a través de los supervisores de seguridad realizará por lo menos DOS (02) VISITAS al DIA (una (01) en el turno diurno y una (01) en el turno nocturno) a todos los puestos de seguridad del esquema</t>
  </si>
  <si>
    <t>28/08/2023</t>
  </si>
  <si>
    <t>El contratista de vigilancia a través de los supervisores de seguridad ha realizado las visitas de inspección a los puestos de seguridad del esquema. Durante los meses de abril a 23/agosto/2023 se realizó un total de 91.258 visitas de inspección a puestos. Se anexa reporte extraído del sistema de control de inspecciones y muestra de las anotaciones en minuta.</t>
  </si>
  <si>
    <t>10-REVISTA SUPERVISOR 11 08 2023.pdf
1-REVISTA SUPERVISOR 13 04 2023.pdf
2-REVISTA SUPERVISOR 28 04 2023.pdf
3-REVISTA SUPERVISOR 10 05 2023.pdf
4-REVISTA SUPERVISOR 30 05 2023.pdf
5-REVISTA SUPERVISOR 13 06 2023.pdf
6-REVISTA SUPERVISOR 29 06 2023.pdf
7-REVISTA SUPERVISOR 13 07 2023.pdf
8-REVISTA SUPERVISOR 28 07 2023.pdf
9-REVISTA SUPERVISOR 10 08 2023.pdf
RESUMEN CITYTROOPS.xlsx</t>
  </si>
  <si>
    <t>Visitas bimestrales en terreno aleatorias para adelantar la verificación de la utilización de recursos registrados en los diferentes sistemas</t>
  </si>
  <si>
    <t>Se adjunta muestra de ayudaas de memoria realizadas en las Zonas en donde se realiza la verificación del uso de materiales en campo.</t>
  </si>
  <si>
    <t>Zona 4 seguimiento RP-6325.pdf</t>
  </si>
  <si>
    <t>Permitir la captación no autorizada del servicio de agua, por parte de los colaboradores de la empresa para beneficio propio o de un tercero</t>
  </si>
  <si>
    <t>Identificar e incluir en los documentos del proceso Servicio de Acueducto (que apliquen), las acciones a seguir en caso de detectar conexiones fraudulentas.</t>
  </si>
  <si>
    <t>En cuanto a la identificación e inclusión de las acciones a seguir en caso de detectar conexiones fraudulentas, indicamos que:
 El procedimiento MPMA0704P-Reparación de daños escapes o fugas de redes, acometidas o accesorios, liderado por Zona 4 el 25.04.2023 se remitió  a la DGCYP para observaciones o VoBo. Se reitera solicitud de revisión a la DGCP el 11.07.2023 y nuevamente el 10.08.2023 y el 24.08.2023. Aun no se ha recibido la retroalimentación correspondiente
 El procedimiento MPMA0708P-Pruebas hidráulicas y aforos, liderado por Zona 2, se remitió al analista de la DGCP para observaciones o Vo Bo desde el día 11.08.2023.
 El MPMA07015P-Búsqueda sistemática de fugas no visibles, liderado por Zona 3 estan pendientes de remitir una nueva versión para VoBo u observaciones a la DGCP.</t>
  </si>
  <si>
    <t>704.png
708.png</t>
  </si>
  <si>
    <t>Identificar e incluir en los documentos del proceso Servicio de Acueducto (que apliquen), la formalización del control relacionado con el seguimiento a las órdenes de trabajo de las Zonas de Servicio en el Sistema de Gestión Operativo- SGO.</t>
  </si>
  <si>
    <t>En cuanto a la identificación, inclusión y formalización del control relacionado con el seguimiento a las órdenes de trabajo de las Zonas de Servicio en el Sistema de Gestión Operativo- SGO, indicamos que:
 El procedimiento MPMA0704P-Reparación de daños escapes o fugas de redes, acometidas o accesorios, liderado por Zona 4 el 25.04.2023 se remitió  a la DGCYP para observaciones o VoBo. Se reitera solicitud de revisión a la DGCP el 11.07.2023 y nuevamente el 10.08.2023 y el 24.08.2023. Aun no se ha recibido la retroalimentación correspondiente
 El procedimiento MPMA0717 VERIFICACIÓN DE RECLAMOS, se encuentra en la DGCP para observaciones. Desde el dia 10.08.2023 se remite a el profesional de DGCP Electo Ramirez con copia a la GCSC para su revisión o nVoBo</t>
  </si>
  <si>
    <t>704 (1).png
717.png</t>
  </si>
  <si>
    <t>Implementar visitas bimestrales en terreno aleatorias para adelantar la verificación de la utilización de recursos registrados en los diferentes sistemas</t>
  </si>
  <si>
    <t>Se adjunta muestra de ayudas de memoria realizadas por las Zonas en donde se realiza la verificación del uso de materiales en campo.</t>
  </si>
  <si>
    <t>RP-6330.pdf</t>
  </si>
  <si>
    <t>Solicitar a la GCGH la documentación adecuada del formato MPEH0401F01 (Compromiso frente al codigo de integridad) en el procedimiento MPEH0401P (Gestión de la integridad).</t>
  </si>
  <si>
    <t>Se adjunta memorando remitido por la Gerencia Servicio al Cliente, y la respuesta dada por la Gerencia de Gestión Humana relacionado con el correcto diligenciamiento del formato MPEH0401F</t>
  </si>
  <si>
    <t>Memorando codigo de integridad.pdf
RESPUESTA MEMORANDO 3010001-2023-1505.pdf</t>
  </si>
  <si>
    <t>Gestión de Mantenimiento</t>
  </si>
  <si>
    <t>Actualizar la documentación metodológica necesaria dentro del proceso de gestión de mantenimiento que permita formalizar y estandarizar el control "Realizar visitas aleatorias a campo con el fin de validar respiuestos sacados del almacén vs el uso real de ellos".
Nota: Se debe cumplir con los criterios de calidad para documentar un control.</t>
  </si>
  <si>
    <t>1/09/2023</t>
  </si>
  <si>
    <t>Se validara el borrador de la corrección del plan de tratamiento ya que la meta se definira de acuerdo a la realidad de la Gestión de la D.S.E.</t>
  </si>
  <si>
    <t>Realizar la actividades y estrategias necesarias que garanticen que los nuevos lineamientos y criterios de los controles "Realizar visitas aleatorias a campo con el fin de validar respiuestos sacados del almacén vs el uso real de ellos" se socializan y se garantiza su interiorización al personal que interviene en el proceso.</t>
  </si>
  <si>
    <t xml:space="preserve">
 Se validara el borrador de la corrección del plan de tratamiento ya que la meta se definira de acuerdo a la realidad de la Gestión de la D.S.E
</t>
  </si>
  <si>
    <t>Actualizar el procedimiento MPEE0209P Planificación y control de centros de costo en lo relacionado con la política 10 en el listado de proyectos de mantenimiento que se incluyen en el SGI: los mantenimientos de maquinaria y equipo, mantenimiento y reparación de equipos de tracción y elevación,  mantenimiento de equipos de computo, mantenimiento equipos de oficina</t>
  </si>
  <si>
    <t>El pasado 14 de agosto se llevó a cabo una reunión para revisar el procedimiento de Planificación y Control de Centros de Costo, observándose que se deben actualizar algunas actividades adicionales a las que se relacionan con los proyectos y debido a que la Dirección de Rentabilidad se encuentra desarrollando el ejercicio de planificación de recursos, la actualización se llevará a cabo en cuento se termine la planificación.</t>
  </si>
  <si>
    <t>Revisión Procedimiento.pdf</t>
  </si>
  <si>
    <t>Actualizar el procedimiento MPEE0106 Formulación del Plan Operativo Anual de Inversiones – P.O.A.I, de acuerdo a los nuevos formatos de documentación y caracteristicas de control, para: 1. Presentación de inclusión y/o exclusión de proyectos de inversión ante la junta directiva. (Por requerimiento de las areas ejecutoras) 2. Las recomendaciones que emite el comite de proyectos de inversión seran documentadas y socializadas a los integrantes del mismo.</t>
  </si>
  <si>
    <t xml:space="preserve">Se adjuntan última versión de procedimientos de DPCI
 1.MPCS0108I01 -Generación de Reportes de Seguimiento a los Proyectos de Inversión.
 2.MPCS0108P Seguimiento de Proyectos de Inversión.
 3.MPEE0106P Planificación de los recursos de proyectos de Inversiones.
 4.MPEE0217P Programación de Proyectos de Inversión.
  </t>
  </si>
  <si>
    <t>MPCS0108I01 -Generación de Reportes de Seguimiento a los Proyectos de Inversión.xlsx
MPCS0108P Seguimiento de Proyectos de Inversión.xlsx
MPEE0106P Planificación de los recursos de proyectos de Inversiones.xlsx
MPEE0217P Programación de Proyectos de Inversión.xlsx</t>
  </si>
  <si>
    <t>Sensibilización interna sobre el conocimiento del código de integridad</t>
  </si>
  <si>
    <t>30/08/2023</t>
  </si>
  <si>
    <t xml:space="preserve">La Gerencia Jurídica realiza al personal de planta y contratitas sensibilización y compromiso frente al Código de Integridad de la EAAB - ESP., en donde personalmente se les presenta la ruta a cada uno de ellos para ubicar en la intranet el Código de Integridad de la EAAB-ESP, realizando el ejercicio en el computador, se les informa de la importancia de conocer y adoptar el código de integridad el cual se debe aplicar de manera general, vinculante y obligatoria por todos los servidores públicos, contratistas y proveedores de la Empresa. Anexamos soportes de la sensibilización.  
  </t>
  </si>
  <si>
    <t>ACUERDO 16 DE 2018 - CODIGO DE INTEGRIDAD.pdf
RUTA DE ACCESO CODIGO DE INTEGRIDAD (1).pdf
Sensibilzación lista de asistencia.pdf</t>
  </si>
  <si>
    <t>Gestión Contractual</t>
  </si>
  <si>
    <t xml:space="preserve">Realizar comités de contratación donde se expongan todos los requisitos de los procesos sensibles que se encuentren radicados </t>
  </si>
  <si>
    <t>Se adjunta como evidencia una muestra de tres listas de asistencia de comités de contratación internos llevados a cabo dentro de la Dirección de los procesos ICSM-1475-2023:  IT-1487-2023; IT-1488-2023; ICGH-1182-2023 y ICSM-1495-2023, para el periodo de mayo a agosto 2023
 Con respecto a la observación presentada por el auditor asignado para el monitoreo en el periodo anterior, es importante tener en cuenta que lo que está solicitando sobre la definición de frecuencia de los comités, no es posible determinarla, debido a que la radicación por parte de las ARS de los procesos de contratación no se realiza en una fecha cierta; en cuanto a la consideración de cual  proceso se considera sensible de llevar a comité, se aclara que son sometidos a comité todas las invitaciones públicas y públicas simplificadas radicadas en la Dirección de Contratación.</t>
  </si>
  <si>
    <t>COMITE INTERNO - Informe de asistencia agosto ICSM-1475-2023 IT-1487-2023 IT-1488-2023.csv
COMITE INTERNO - Informe de asistencia mayo ICGH-1182-2023.csv
LISTA DE ASISTENCIA ICSM-1495-2023.jpg
PROCESO ICGH-1182-2023  Comité 25 de mayo.pptx
PROCESO ICSM-1475-2023 IT-1487-2023 IT-1488-2023  Comité 18 de agosto.pptx
PROCESO ICSM-1495-2023 Comité 9 de agosto.pptx</t>
  </si>
  <si>
    <t xml:space="preserve">Realizar campañas de conocimiento por medio de informativos de nuestro Compromiso frente al código de integridad y anticorrupción EAAB-ESP. </t>
  </si>
  <si>
    <t>Para este periodo se da continuidad a lo reportado en el periodo anterior, donde se gestionó en la fase inicial la participación por parte de la dirección de Contratación y compras en la campaña de fortalecimiento del compromiso frente al código de integridad y compromiso anticorrupción,  liderada por la Gerencia Corporativa Gestión Humana y administrativa por lo que adjuntamos informativos de fechas 21 de junio 2023, 23 de junio 2023;  11 de julio de 2023  y 01 de agosto de 2023 como evidencia.
 Realizado el Plan de Tratamiento propuesto en su totalidad, se da por cumplido y finalizado por parte de la Dirección de Contratación y Compras.</t>
  </si>
  <si>
    <t>Informativos Mayo-Agosto 2023.docx</t>
  </si>
  <si>
    <t>Implementar el sistema de administración del riesgo de lavado de activos y financiación del terrorismo (SARLAFT) en el proceso gestión contractual de LA EAAB-ESP</t>
  </si>
  <si>
    <t xml:space="preserve"> 
 Para la evidencia planeada, se reitera lo reportado en el periodo anterior, donde se subió las evidencias de la modificaron de los procedimientos e instructivos en la etapa precontractual frente a la implementación del sistema de administración del riesgo de lavado de activos y financiación del terrorismo (la/ft) en la EAAB– ESP; Para este periodo adjuntando el procedimiento MPFB0120P-03 Gestión precontractual y los instructivos MPFB0120I03-02 Invitación Directa y MPFB0120I02-02 Invitación Pública y Pública Simplificada con  las nuevas versiones , las cuales se encuentran publicadas y oficializadas en el mapa de procesos de la empresa (MAPA 5).
 Adicionalmente adjuntamos archivo en formato Excel del Reporte de consulta de listas restrictivas llevadas a cabo en el periodo, como evidencia de la recomendación del monitoreo, donde se solicita evidencia de aplicación de controles, aclarando que esto es reportado en el sistema archer autocontroles y no en los planes de tratamiento.
 Realizado el Plan de Tratamiento propuesto en su totalidad, se da por cumplido y finalizado por parte de la Dirección de Contratación y Compras.</t>
  </si>
  <si>
    <t>Consultas  Sarlft 5.10 al 25.08- Reporte archer.xlsx
MPFB0120I02-02 Invitación Pública y Pública Simplificada (2).xlsx
MPFB0120I03-02 Invitación Directa (1).xlsx
MPFB0120P-03 Gestión precontractual (1).xlsx</t>
  </si>
  <si>
    <t>Actualizar la caracterización del proceso  gestión predial.</t>
  </si>
  <si>
    <t xml:space="preserve">Se realizó sesión de trabajo el 11 de julio de 2023, con la profesional de la DGCYP asignada al Proceso Gestión Predial, con la finalidad de realizar la revisión de las inquietudes presentadas en el diligenciamiento del nuevo formato MPFD0802F01-03 de la caracterización de proceso MPFP Gestión Predial. Así mismo, se revisa la descripción del proceso en cuanto a: proveedores, entradas o insumo, actividades claves del proceso en el planear, hacer, verificar y actuar, salidas o producto, responsables y clientes. Se ajusta la representación gráfica del proceso. Se deja como compromiso la revisión de las salidas o producto, con la finalidad de validar y verificar que se encuentren vigentes dentro del proceso.
 De igual forma, se realizó reunión el 10 de agosto con la asesora del componente jurídico del proceso de Gestión Predial, con la finalidad de realizar la revisión de las salidas o producto de las actividades claves de la caracterización del proceso de Gestión Predial y de esta manera dar cumplimiento al compromiso de la sesión del 11 de julio.
 Como evidencia se adjunta:
 Formato Excel: MPFD0802F01-03 Caracterización MPFP Gestión Predial_23-08-2023
 Ayuda de memoria: MPFD0801F05-01 AM_REVISIÓN CARACTERIZACIÓN - ANÁLISIS DE CONTEXTO_11-07-2023
 Ayuda de memoria: MPFD0801F05-01 AM_REVISIÓN SALIDAS O PRODUCTO CARACTERIZACIÓN GESTIÓN PREDIAL 10-08-2023
 Se continúa con la actualización.  </t>
  </si>
  <si>
    <t>MPFD0801F05-01 AM_REVISIÓN CARACTERIZACIÓN - ANÁLISIS DE CONTEXTO_11072023.pdf
MPFD0801F05-01 AM_REVISIÓN SALIDAS O PRODUCTO CARACTERIZACIÓN GESTIÓN PREDIAL 10082023.pdf
MPFD0802F01-03 Caracterizacion MPFP Gestión Predial_23082023.xlsx</t>
  </si>
  <si>
    <t>3. Realizar la socialización del procedimiento MPFP0101P Etapa Preliminar y Estudios de Adquisición Predial.</t>
  </si>
  <si>
    <t>Como se manifestó en el anterior corte,  esta actividad depende de la actualización y cargue del procedimiento MPFP01010 en el Mapa de Procesos, y conforme al Autocontrol del plan de tratamiento MPFP-PT!% RP 6836, aun esta en actualización . No fue posible cambiar la fecha de inicio de la actividad,</t>
  </si>
  <si>
    <t>2. Efectuar la actualizacion del procedimiento MPFP0101P Etapa Preliminar y Estudios de Adquisición Predial.</t>
  </si>
  <si>
    <t xml:space="preserve">En el presente corte , se  realizaron 6 sesiones de trabajo con los profesionales responsables de brindar las asesorías y acompañamiento a las Consultorías y Áreas Receptoras de Servicio (ARS), quienes vienen apoyando la actualización, construcción y elaboración del procedimiento MPFP01 Etapa Preliminar y Estudios de Adquisición Predial, el cual cambia de nombre por Etapa Preliminar Asesorías y Concepto, de acuerdo con la propuesta presentada a la Dirección Gestión Calidad y Procesos mediante memorando 252001-2022-01729 del 16 de diciembre de 2022.  
 La Dirección Bienes Raíces viene realizando la reestructuración a sus procesos, que, de acuerdo con la revisión y justificación relacionada con el tema documental y de  racionalización y los informes finales producto de las auditorías de desempeño de la Contralaría a la Gestión Predial y la practicada por la Oficina de Control Interno;  en las cuales hacen observaciones a nuestro proceso, se están tomando como insumos para la actualización de los procedimientos del proceso de Gestión Predial.  
 Por lo anterior, se informa del avance respecto al procedimiento MPFP0101- Procedimiento Etapa Preliminar Asesorías y Concepto, el cual está siendo actualizado con el acompañamiento de la asesora de la DGCYP, como dan cuenta las ayudas de memoria del 12 de abril, 26 de junio, 27 de julio y 1 y 2 de agosto de 2023, mediante de las cuales se evidencian las actividades adelantadas.  
 Asimismo, se informa de la reunión llevada a cabo el 1 de agosto de 2023, mediante la cual se surtió una revisión por parte de la analista de calidad asignada a nuestro proceso, en la cual se revisó lo que llevamos del Procedimiento MPFP0101P, con el fin de continuar con la estructuración del procedimiento de etapa preliminar y los lineamientos a seguir. 
 Como evidencia se adjunta: 
 Formato Excel: MPFP0101P-02 Etapa Preliminar asesorías y concepto (1 )22-08-2023
 Ayuda de memoria: AM_Reuniones Procedimientos GPredial del 16-04-2023
 Ayuda de memoria: AM_Reuniones Procedimientos GPredial del 26-05-2023
 Ayuda de memoria: AM__ PT ACTUALIZACIÓN ETAPA PRELIMINAR ADQUISICIÓN MPFP0101 del 29-06-2023
 Ayuda de memoria: AM__ PT ACTUALIZACIÓN ETAPA PRELIMINAR ADQUISICIÓN MPFP0101 del 27-07-2023
 Ayuda de memoria: AM__ PT ACTUALIZACIÓN ETAPA PRELIMINAR ADQUISICIÓN MPFP0101del 01-08-2023
 Ayuda de memoria: AM__ PT ACTUALIZACIÓN ETAPA PRELIMINAR ADQUISICIÓN MPFP0101del 02-08-2023
</t>
  </si>
  <si>
    <t>AM__ PT ACTUALIZACIÓN ETAPA PRELIMINAR ADQUISICIÓN MPFP0101 del 01-08-2023.pdf
AM__ PT ACTUALIZACIÓN ETAPA PRELIMINAR ADQUISICIÓN MPFP0101 del 02-08-2023.pdf
AM__ PT ACTUALIZACIÓN ETAPA PRELIMINAR ADQUISICIÓN MPFP0101 del 27-07-2023.pdf
AM__ PT ACTUALIZACIÓN ETAPA PRELIMINAR ADQUISICIÓN MPFP0101 del 29-06-2023.pdf
AM_Reuniones Procedimientos GPredial del 16-04-2023.pdf</t>
  </si>
  <si>
    <t>Gestión de Calibración, Hidrometeorología y Ensayo</t>
  </si>
  <si>
    <t>Actualizar el procedimiento MPFC0405P - EMISIÓN Y CTRL REPOR RESULTADOS LAB SUELOS Y MATERIALES incluyendo como control revisar reporte de resultados.Asi como asegurar la confiabilidad de los resultados de los ensayos (Laboratorio de Suelos y Materiales).cumpliendo con los requisitos de la Norma ISO IEC 17025 y el documento normativo</t>
  </si>
  <si>
    <t xml:space="preserve">Este procedimiento nos ha empezadoa  revisar. </t>
  </si>
  <si>
    <t>Actualizar el procedimiento MPFC0301P - Toma, recepción y manejo de muestras de agua   incluyendo como control  la  autorización de cambios en la programación , Ia dentificación los  ítem para  ensayo o calibración.Asi como los  lineamientos para la toma, recepción, manipulación y almacenamiento de ítems de ensayo o calibración en los laboratorios de la DST</t>
  </si>
  <si>
    <t xml:space="preserve">Se realizo la actualización del procedimiento MPFC0301P - Toma, recepción y manejo de muestras de agua   se incluyo como  control  la  autorización de cambios en la programación , Ia identificación los  ítem para  ensayo o calibración. Así como los  lineamientos para la toma, recepción, manipulación y almacenamiento de ítems de ensayo o calibración en los laboratorios de la DST. Este documento se aprobó el día 29 de agosto de 2023 </t>
  </si>
  <si>
    <t>MPFC0301P-06 Toma, recepción y manejo de muestras de agua.xlsx</t>
  </si>
  <si>
    <t>Actualizar el procedimiento MPFC0401P - Toma y recepción de muetsras de suelos y materiales incluyendo como control  la  autorización de cambios en la programación ,   Ia dentificación los  ítem para  ensayo o calibración.Asi  como los  lineamientos para la toma, recepción, manipulación y almacenamiento de ítems de ensayo o calibración en los laboratorios de la DST</t>
  </si>
  <si>
    <t xml:space="preserve">Se esta realizando la actualización de este procedimiento, se adjunta el borrado del avance de esta actualización. </t>
  </si>
  <si>
    <t>MPFC0401P-04 TOMA Y RECEPCION DE MUESTRAS DE SUELOS Y MATERIALES.xlsx</t>
  </si>
  <si>
    <t>Realizar mesa de trabajo con la Dirección de Servicios de Informática con el fin de actualizar el procedimeinto MPFT0202P donde se incluya el control  para gestionar el acceso a  cuentas y permisos para el perosnal de la DST</t>
  </si>
  <si>
    <t xml:space="preserve">Aun no se ha realizado la mesa de trabajo con la Dirección de Servicios de Informatica debido a que el procedimiento MPFT0202P se encuentra en la plantilla antigua. El avance que se ha ealizado es que se paso a la nueva plantilla de procedimiento , nos falta incluirle el control para luego de ello programar mesa de trabajo con la DSI para revisión y aprobación. </t>
  </si>
  <si>
    <t>MPFT0202P-03 Administración Cuentas Acceso y Autorizaciones.xlsx</t>
  </si>
  <si>
    <t>Realizar mesa de trabajo con la Dirección de Servicios Administrativos con el fin de actualziar el procedimiento MPFA0604P Entrada y Salida de Personal de las instalaciones de la Empresa, incluyendo como control  las medidas que se toman para autoriar  el ingreso del laboratorio.</t>
  </si>
  <si>
    <t>Aun no se ha realizado la mesa de trabajo con la Dirección de Servicios Administrativos para actualizar  el procedimiento MPFA0604P Entrada y Salida de Personal de las instalaciones de la Empresa, incluyendo como control  las medidas que se toman para autoriar  el ingreso del laboratorio. ( se adjunta borrador con el avance de esta actividad)</t>
  </si>
  <si>
    <t>MPFA0604P-04 Entrada y salida personas.xlsx</t>
  </si>
  <si>
    <t>Actualizar el procedimiento MPFC0309P -  EMISIÓN Y CONTROL RESULTADOS LAB AGUAS, incluyendo como control validar resultados. Asi como asegurar la confiabilidad de los resultados de las  calibraciones (Laboratorio de Medidores).cumpliendo con los requisitos de la Norma ISO IEC 17025 y el documento normativo</t>
  </si>
  <si>
    <t>Realizar levantamiento del procedimiento o instructivo de "Definición y delimitación del cauce y Ronda Hidráulica o faja paralela para la determinar el área aferente o de conservación por parte de la autoridad ambiental competente", e incluir controles para las consecuencias</t>
  </si>
  <si>
    <t xml:space="preserve">Se tiene formulados los tres instructivos que hacen parte del borrador de la actualización del procedimiento. </t>
  </si>
  <si>
    <t>MPMI0206I01_Recuperación y Manejo Integral de elementos del Sistema Hidrico del D.C. (1) (1).xlsx
MPMI0206I02_Definición y delimitación del cauce y Ronda Hidráulica o faja paralela para determinar (2).xlsx
MPMI0206I03_Adecuación y mantenimiento de senderos de uso publico (1).xlsx
MPMI0206P_Gestión de la estructura ecológica principal.xlsx</t>
  </si>
  <si>
    <t>Realizar proceso de contratación para la formulación del plan de podas de las cuencas Salitre y Torca Guaymaral</t>
  </si>
  <si>
    <t xml:space="preserve">Plan de tratamiento corresponde al riesgo R11-MPMI se realizará el debido ajuste para el siguiente reporte. Esto, teniendo en cuenta que se estaba a la espera de concepto jurídico emitido el 29 de agosto por parte de la Oficina de Asesoría Legal para definir acciones a seguir. </t>
  </si>
  <si>
    <t>15200-2023-0338 (1).pdf</t>
  </si>
  <si>
    <t>Formalizar el Plan de podas de las cuencas Fucha y Tunjuelo</t>
  </si>
  <si>
    <t>Actualizar el procedimiento MPMI0205 GESTIÓN Y MANEJO SILVICULTURAL, e incluir controles correctivos que ataquen las consecuencias.</t>
  </si>
  <si>
    <t xml:space="preserve">Se presenta avance de la actualización del procedimiento. </t>
  </si>
  <si>
    <t>MPMI0205P-02 Gestión y Manejo Silvicultural-ZY37706YCP (1).xlsx</t>
  </si>
  <si>
    <t>Actualizar el procedimiento MPMI0303 GESTIÓN INTEGRAL DE RESIDUOS, e incluir controles correctivos que ataquen las consecuencias.</t>
  </si>
  <si>
    <t>MPMI0303I04 -02 -Instructivo Manejo de Residuos Especiales.docx
MPMI0303I08-01 Instructivo Gestión de lodos producto del tratamiento de agua cruda.docx
MPMI0303P Procedimiento Gestion Integral de Residuos (Actualización) (2) (2).xlsx
MPMI03I06-02 Instructivo residuos aprovechables y no aprovechables.docx</t>
  </si>
  <si>
    <t>Autoncontrol II-2023</t>
  </si>
  <si>
    <t>CONTROLES RIESGOS DE CORRUPCIÓN / SOBORNO
Autocontrol 2o Cuatrimestre de 2023 (Mayo - Agostode 2023)
Empresa de Acueducto y Alcantarillado de Bogotá - ESP
12 de septiembre de 2023</t>
  </si>
  <si>
    <t xml:space="preserve">De conformidad con el Decreto 1420 de 1998 y la Resolución IGAC 620 de 2008, se lleva a cabo la verificación de la norma de uso del suelo, plano predial, tipo de avalúo solicitado, áreas de terreno y construcción, estudio de títulos entre otros, con el fin suministrar a la lonja los soportes necesarios para la elaboración de un correcto y preciso avalúo comercial, durante el período objeto de autocontrol, se realizó la solicitud de 15 avalúos comerciales de compra, servidumbre, daño emergente y lucro cesante,  mediante tres (3) oficios radicados a la firma avaluadora LONJACUN.  
 Oficios de solicitud de elaboración de avalúos remitidos a la firma avaluadora LONJACUN en archivo pdf.   
 Tres (3) archivos pdf correspondientes a los oficios con consecutivo de salida de la EAAB-ESP, y un (1) archivo Excel consolidado de los radicados de salida. </t>
  </si>
  <si>
    <t>2520001-S-2023-153972.pdf
2520001-S-2023-165437.pdf
2520001-S-2023-189896.pdf
SOLICITUD DE AVALÚOS CORTE 15-08-2023.xlsx</t>
  </si>
  <si>
    <t xml:space="preserve">Como garantía a la calidad y cumplimiento de las normas y metodologías que rigen la actividad de avalúos comerciales para la adquisición predial en el marco de la Ley 9 de 1989 y la Ley 388 de 1997, se lleva a cabo la revisión y control de calidad de los avalúos a través de la mesa técnica.
 Durante el período objeto de autocontrol, se realizó el control de calidad de 16 avalúos comerciales contenidos en 8 Ayudas de memoria y 9 dictámenes periciales. 
 Evidencias:       
 ACTAS AVALUOS COMERCIALES 2023- Ocho (8) archivos PDF
 ACTA 2023-005-A
 ACTA 2023-007-A
 ACTA 2023-009-A
 ACTA 2023-011-A
 ACTA 2023-012-A
 ACTA 2023-014-A
 ACTA 2023-016-A
 ACTA 2023-018-A
 1 ARVHIVO EXCEL CONSOLIDADO REVISIÓN AVALÚOS
 DICTÁMENES PERICIALES 2023- Nueve (9) archivos PDF
 ACTA 2023-006-D
 ACTA 2023-007-D
 ACTA 2023-009-D
 ACTA 2023-010-D
 ACTA 2023-013-D
 ACTA 2023-014-D
 ACTA 2023-019-D
 ACTA 2023-020-D
 ACTA 2023-021-D
 1 ARVHIVO EXCEL CONSOLIDADO CONTROL ACTAS
    </t>
  </si>
  <si>
    <t>ACTA 2023-005-A.pdf
ACTA 2023-006-D.pdf
ACTA 2023-007-A.pdf
ACTA 2023-007-D.pdf
ACTA 2023-009-A.pdf
ACTA 2023-009-D.pdf
ACTA 2023-010-D.pdf
ACTA 2023-011-A.pdf
ACTA 2023-012-A.pdf
ACTA 2023-013-D.pdf
ACTA 2023-014-A.pdf
ACTA 2023-014-D.pdf
ACTA 2023-016-A.pdf
ACTA 2023-018-A.pdf
ACTA 2023-019-D.pdf
ACTA 2023-020-D.pdf
ACTA 2023-021-D.pdf
CONTROL ACTAS 15-08-2023.xlsx
revisión de avalúos corte 15-08-2023 .xlsx</t>
  </si>
  <si>
    <t>Durante los meses de abril, mayo, junio y julio de 2023 no se presentaron situaciones de crisis que requirieran activar el protocolo de manejo de comunicaciones en situaciones de crisis. Las contingencias, solicitudes de medios o eventos de última hora se manejaron de acuerdo con el procedimiento de comunicación externa. Se adjunta el informe de monitoreo mensual a medios de comunicación como evidencia.</t>
  </si>
  <si>
    <t>ABRIL Ayuda Memoria Análisis Monitoreo Medios 2023.pdf
ABRIL Gráficas Análisis Medios 2023.xlsx
ABRIL Informe Medición 2023.pdf
ABRIL Solicitudes Medios y Boletines Prensa 2023.pdf
JULIO Ayuda Memoria Análisis Monitoreo medios JULIO 2023.pdf
JULIO GRAFICAS ANALISIS MEDIOS - JULIO 2023.xlsx
JULIO INFORME MEDICIÓN, JULIO 2023.pdf
JULIO SOLICITUDES MEDIOS y BOLETINES JULIO 2023.pdf
JUNIO Ayuda Memoria Análisis Monitoreo Medios 2023.pdf
JUNIO Gráficas Análisis Medios - 2023.xlsx
JUNIO Informe Medición 2023.pdf
JUNIO Solicitudes Medios y Boletines Prensa 2023.pdf
MAYO  Ayuda Memoria Análisis Monitoreo medios MY-2023.pdf
MAYO - Gráficas Análisis Monitereo a Medios 2023.xlsx
MAYO Informe Medición 2023.pdf
MAYO Soliciutdes Medios y Boletines Prensa 2023.pdf</t>
  </si>
  <si>
    <t xml:space="preserve">Se informa la gestión adelantada correspondiente al 2° Autocontrol: 
 Se efectuó la revisión técnica, jurídica y social respecto de los productos prediales relacionados con los proyectos que adelantan las diferentes gerencias de la EAAB-ESP y que se encuentran en la etapa de diseños de obra, revisión que se realiza de conformidad con los lineamientos definidos en la norma NS-178, en los siguientes proyectos:        
 No.
 Área Responsable /Proyecto 
 No. Memorando o Aviso SAP  
 MEMORANDO RESPUESTA   
 ANEXO BASE EXCEL  -PDF  
 1
 Dirección Acueducto y Alcantarillado de la Zona 4 - Barrios - Perdomo Alto, San Francisco y Sierra Morena
 Memorando No. 3432002-2023-0068 de 28 de abril de 2023 
 Memorando No. 2520001-2023-00352 del 03 de mayo de 2023
 0
 2
 Dirección Red Troncal- protección, recuperación, reforzamiento, estabilización de taludes y de las estructuras de retención de sólidos del río Fucha”
 Memorando No. 25510-2023-00417 y Aviso SAP 600001442 del 13 de abril de 2023
 Memorando No. 2520001-2023-00354 del 4 de mayo de 2023
 0
 3
 Dirección Red Matriz - Estación de Bombeo Casablanca Cazucá
 Memorando 2541001-2023-0952 del 3 de mayo de 2023-  Aviso SAP 600001473
 Memorando No. 252001-2023-00423 del 19 de mayo de 2023
 1
 4
 Dirección Red Matriz - Sistema Bosque Medina
 Memorando 2541001-2023-0989 del 08 de mayo de 2023 - Aviso SAP 600001427
 Memorando No. 2520001-2023-00474 del 25 de mayo de 2023
 1
 5
 Dirección Abastecimiento - Línea Nodo B
 Memorando No. 2533001-2022-034 del 09 de marzo de 2023
 Memorando No. 252001-2023-00447 del 23 de mayo de 2023
 1
 6
 Dirección Red Matriz - Sistema Refugio
 Memorando No. 2541001-2023-0911 del 28 de abril de 2023 Avisos SAP 600001431 y 600001466
 Memorando No. 2520001-2023-00449 del 24 de mayo de 2023
 1
 7
 Dirección Red Troncal- RENOVACIÓN DEL SISTEMA TRONCAL DE ALCANTARILLADO DE LA SUBCUENCA BOYACÁ- INTERCEPTOR CENTRO, IZQUIERDO Y DERECHO
 Memorando 25510-2023-00646 del 29 de mayo de 2023 - Aviso SAP No. 600001495
 Memorando No. 252001-2023-00620 del 21 de junio de 2023
 1
 8
 Dirección Red Matriz - BOSQUE MEDINA
 Aviso SAP 600001508
 Memorando 252001-2023-00691 del 30 de junio de 2023
 1
 9
 Dirección Red Matriz - Sistema Refugio
 Memorando 2541001-2023-1329 del 14 de junio de 2023 y Avisos SAP 600001507
 Memorando No. 252001-2023-00692 del 30 de junio de 2023
 1
 10
 Dirección Red Troncal- Renovación Del Sistema Troncal De Alcantarillado De La Subcuenca Boyacá- Interceptor Centro, Izquierdo Y Derecho
 Memorando 25510-2023-00896- Aviso SAP No. 600001532
 Memorando No. 2520001-2023-00771 del 18 de julio de 2023
 0
 11
 Dirección Red Troncal - Interferencia y afectaciones prediales del trazado de la línea de agua potable diseñada para la Estación Elevadora De Aguas Residuales Canoas
 Memorando 25510-2023-00938 del 17 de julio de 2023
 Memorando No. 252001-2023-00799 del 21 de julio de 2023
 0
 12
 Dirección Acueducto y Alcantarillado de la Zona 4 - Proyecto: Barrios - Perdomo Alto, San Francisco y Sierra Morena
 Memorando No. 3432002-2023-0101 del 06 de junio de 2023 Aviso SAP 600001506
 Memorando No. 252001-2023-00704 del 5 de julio de 2023
 0
 13
 Dirección Red Matriz - Av. Centenario, Av. Centenario – Alsacia, Av. Cundinamarca – Suba Tramo I y Av. Cundinamarca Suba Tramo II.
 Correo electrónico del 20 de abril de 2023
 Memorando No. 252001-2023-00772 del 18 de julio de 2023
 1
 14
 Dirección Acueducto y Alcantarillado de la Zona 4 - Proyecto: Barrios - Perdomo Alto, San Francisco y Sierra Morena
 Memorando 3432002-2023-0127
 Memorando No. 252001-2023-00856 del 2 de agosto de 2023
 0
 Para el presente autocontrol se adjunta por cada proyecto numerado del 1 al 14 las solicitudes a través de memorando y/o Aviso SAP de revisión y análisis predial, así como las correspondientes respuestas de la Dirección Bienes Raíces, que dan cuenta del resultado de la revisión de los insumos en sus componentes: Técnico, Jurídico y Social, documentos relacionados en la descripción del avance. </t>
  </si>
  <si>
    <t>1. 3432002-2023-0068 ADRIANA DEL PILAR REVISION ANALISIS PREDIAL 5-1.pdf
1. Rta Memorando 3432002-2023-0068 (2).pdf
10. PROYECTO AV BOYACA 25510-2023-00896 Pr3_DBR-1.pdf
10. PROYECTO AV BOYACA Rta 25510-2023-00896 AVISO SAP 600001532.pdf
11. 25510-2023-00938 Interferencias y Afectaciones Prediales EEARC.pdf
11. Respuesta Memorando 25510-2023-00938-1.pdf
12. ZONA 4 3432002-2023-0101 ADRIANA DEL PILAR REVISION ANALISIS PREDIAL 5-2.pdf
12. ZONA 4 Rta Memorando 3432002-2023-0101 AVISO SAP 600001506.pdf
13. PROYECTO CENTENARIO Memorando  Observaciones predio 8 y 9.pdf
13. PROYECTO CENTENARIO Observaciones Av . Centenario 2 de mayo.xlsx
14.  ZONA 4 SIERRA MORENA 1 Y 2 SAN FRANCISCO CANDELARIA LA NUEVA Y PERDOMO ALTO_.pdf
2.DBR - PRODUCTO PREDIAL 1134-2022 F.pdf
2.Rta Memo 25510-2023-00417 y Aviso SAP 600001442.pdf
3. CASABLANCA Res. Memorando Int. 2541001-2023-0952.pdf
3. CASABLANCAAnexo 1 Obser Estación de Bombeo Casablanca Cazuca 10052023_Revision DBR - 17052023-JHD.xls
3.CASABLANCA 0952-2023 Rta 252001-2022-01358 Solicitud viabilidad predial Cto 1040-2018-1.pdf
4. BOSQUE MEDINA 0989-2023 Memorando Interno BIENES RAICES RESPUESTA MEMORANDO 2520001-2023-00310 REVISION BOSQUE.pdf
4. BOSQUE MEDINA MEMORANDO BOSQUE MEDINA Aviso SAP Aviso 600001427.pdf
4.BOSQUE MEDINA 1ra Revision Bosque Medina Mayo 23052023.xlsx
5. LINEA NODO B 2533001-2023-034(52) SAP 600001009-1.pdf
5. LINEA NODO B Anexo - Obs Línea Regadera - Vitelma Linea Nodo B 18052023.xlsx
5. LINEA NODO B Rta Memorando No. 2533001-2022-034.pdf
6.SISTEMA REFUGIO  Anexo No. 1 - Revisión de insumos  Sistema Tanque el refugio 23052023.xls
6.SISTEMA REFUGIO  Respuesta Aviso SAP 600001466-Sistema Refugio.pdf
6.SISTEMA REFUGIO 0911-2023 Rta 2520001-2022-01534 atención observ estudio predial Cto 1110-2021.pdf
7. AV BOYACA REDES 2 revision proyecto av. Boyaca.xlsx
7. AV BOYACA REDES 25510-2023-00646 Pr3_DBR_v1.pdf
7. AV BOYACA REDES Respuesta Memo 25510-2023-00646.pdf
8. 600001508-INSUMOS BOSQUE MEDINA 2da Revision Bosque Medina.xlsx
8. 600001508-INSUMOS BOSQUE MEDINA MEMORANDO BOSQUE MEDINA Aviso SAP Aviso 600001508.pdf
9. SISTEMA REFUGIO 1329-2023  Rta 2520001-2023-00449 atención observ estudio predial Cto 1110-2021.pdf
9. SISTEMA REFUGIO 3ra Rev.Tanque el refugio 29062023.xls
9. SISTEMA REFUGIO AYUDA DE 14 de jun. de 2023 SISTEMA REFUGIO.pdf
9. SISTEMA REFUGIO Rta Memo 2541001-2023-1329 y Avisos SAP 600001507.pdf</t>
  </si>
  <si>
    <t xml:space="preserve">Se realiza en terreno la verificación de la información presentada por los consultores, para ello se adelantó visita de reconocimiento y verificación predial para los proyectos denominado: “Proyecto Renovación del Sistema Troncal Alcantarillado de la Subcuenca Boyacá Interceptor Centro, Izquierdo y Derecho” “Proyecto Tanque El Refugio” y “Proyecto Canal Arzobispo”.
 Se anexa:
  Ayuda de memoria con registro fotográfico y firma de asistentes del recorrido adelantado en el proyecto: Proyecto renovación del Sistema Troncal Alcantarillado de la Subcuenca Boyacá Interceptor Centro, Izquierdo y Derecho 05 julio del 2023.
 Ayuda de memoria con registro fotográfico y firma de asistentes del recorrido adelantado del proyecto: Proyecto Tanque El Refugio 25 julio del 2023 .
 Ayuda de memoria con registro fotográfico y firma de asistentes del recorrido adelantado del proyecto: Proyecto Canal Arzobispo 15 agosto del 2023.
  </t>
  </si>
  <si>
    <t>1.recorrido av. boyaca interceptor 05-07-23.pdf
2.recorrido el refugio 25-07-2023.pdf
3. recorrido canal arzobispo 15-08-2023.pdf</t>
  </si>
  <si>
    <t xml:space="preserve">En cumplimiento de esta actividad se señala que a la fecha no se han adelantado visitas a terreno relacionadas con  este control, lo anterior teniendo en cuenta que los proyectos que han ingresado a la Dirección en su gran mayoría corresponden a constituciones de servidumbres o comprar de predios no habitados (lotes), que no ingresaran al programa de reasentamiento y por lo tanto  no serán beneficiarios del factor de vivienda de reposición, tal como lo soportan los conceptos sociales y registros fotográficos aportados por los consultores y validados con los documentos que soportan la revisión de insumos conforme a la norma NS 178 (insumos preliminares de los componentes técnico, jurídico y social).     
  No se adjuntan soportes, teniendo en cuenta lo argumentado en el presente  ítem.
</t>
  </si>
  <si>
    <t xml:space="preserve">Durante el periodo de mayo a agosto de 2023 se solicitaron a la DITG, los siguientes avisos SAP:
 Aviso 400080972 - Mojones del cuerpo de agua Quebrada Verejones
 Aviso 400080973 - Mojones (RTUNJ20075 y RTUNJ20076)
 Aviso 400080974 - Mojones del cuerpo de Río Tunjuelo
 Aviso 400080975 - Mojones del cuerpo de Río Tunjuelo
 Aviso 400080976 - Mojones del cuerpo Quebrada Morales
 Aviso 400081168 – Mojones RTUNJ20151, RTUNJ20152, RTUNJ20153, RTUNJ20154 y RTUNJ20155.
 Aviso 400081171 - MDT de la Quebrada El Chulo
 Aviso 400081172 - MDT de la Quebrada Santa Rita
 Aviso 400081173 - MDT de la Quebrada Moraji
 Aviso 400081174 - MDT de la Quebrada LA Olla,
 Aviso 400081175 - MDT de la Quebrada El Piojo
 Aviso 400081176 - MDT de la Quebrada Seca
 Aviso 400081209 - Complemento topográfico quebrada Chorrerón
 Aviso 400081338 - Levantamiento topográfico y batimétrico de la Chico
 Aviso 400081339 - Replanteo de los puntos Cartográficos o límites de la Quebrada
 Aviso 400081359 - Levantamiento topográfico y batimétrico de tres drenajes q presenta la Q. Zanjón de la Estrella de aproximadamente de 100 metros cada uno
 Aviso 400081708 - MDT de la Quebrada San Cristóbal
 Aviso 400081709 - MDT de la Quebrada Cerro Norte
 Aviso 400081710 - MDT de la Quebrada Arauquita
 Aviso 400082017 - Complemento topográfico quebrada Chiguaza.  en cuanto a las observaciones en ajustes topográficos generados por DRTA
 Aviso 400082276 – Levantamiento topográfico Quebrada Pardo Rubio y Canal Cataluña
 Aviso 400082576 - complemento topográfico de la Quebrada Cañada Rincón.
 Aviso 400082663 - solicitando complemento topográfico de la Quebrada Santa Rita.
 Y a la Dirección Técnica y Geográfica (DIE), se solicitaron los siguientes avisos SAP:
 Aviso 400081147 - Modelo Hidráulico para el humedal Techo
 Aviso 400081148 - Modelo Hidrológico para el humedal Techo
 Aviso 400081742 - Modelo Hidráulico para la Quebrada Chulo
 Aviso 400081743 - Modelo Hidrológico para la Quebrada Chulo
 Aviso 400081744 - Modelo Hidráulico para la Quebrada El Encuentro o Nueva 
 Aviso 400081745 - Modelo Hidrológico para la Quebrada El Encuentro o Nueva
</t>
  </si>
  <si>
    <t>Aviso SAP 10.pdf
Aviso SAP 11.pdf
Aviso SAP 12.pdf
Aviso SAP 2.pdf
AVISO SAP 3.pdf
Aviso SAP 5.pdf
Aviso SAP 6.pdf
Aviso SAP 7.pdf
Aviso SAP 8.pdf
Aviso SAP 9.pdf
Avisos SAP 1.pdf
Avisos SAP.pdf
SAP 4.pdf</t>
  </si>
  <si>
    <t xml:space="preserve">Durante el periodo de mayo a agosto de 2023, se participó con las diferentes autoridades ambientales en las siguientes reuniones para priorizaciones de cuerpos de agua:
 - 26/05/23 entrega de puntos replanteo quebrada morales
 -26/05/23 entrega de puntos replanteo quebrada rio tunjuelo
 -06/06/23 entrega de puntos replanteo mojones cuerpo de agua quebrada verejon
 -06/06/23 entrega de puntos replanteo mojones cuerpo de agua rio tunjuelo
 07/06/23 recorrido verificacion puntos hidraulicos q charera
 04/07/23 recorrido cuerpo de agua quebrada baul
 05/07/23 reunion hidrica e hidraulica acotamiento qebrada callejas
 10/07/23 verificacion nacimientos de cuerpo de agua 
 12/07/23 permiso de cauce fideicomiso lagos de torca
 14/07/23 precisiones cartograficas sede sda
 25/07/23 manejo de caudal para el humedal salitre
 14/08/23  recorrido cuerpo de agua quebrada pardo rubio
 22/08/23 recorrido quebrada chiguaza
 23/08/23 recorrido de verificacion puntos replanteao rio tunjuelito
 30/08/23 recursos requeridos por IDIGER estudios geomorfologicos y riesgo para acotamiento de cuerpos de agua
  </t>
  </si>
  <si>
    <t xml:space="preserve">El profesional de la Dirección Gestión Ambiental Sistema Hídrico presenta la Declaración Conflicto de Interés del SIDEAP, en la cual se manifiesta que no presenta conflicto para presentar los estudios técnicos y legales establecidos de acuerdo a la normatividad legal vigente.  </t>
  </si>
  <si>
    <t>conflictoInteresesGenral_1693496701073_80932022.pdf</t>
  </si>
  <si>
    <t xml:space="preserve">Para le periodo de mayo a agosto se llevaron a cabo las siguientes visitas:
 26/05/23 entrega de puntos replanteo quebrada morales
 26/05/23 entrega de puntos replanteo quebrada rio Tunjuelo
 06/06/23 entrega de puntos replanteo mojones cuerpo de agua quebrada varejón
 06/06/23 entrega de puntos replanteo mojones cuerpo de agua rio Tunjuelo
 07/06/23 recorrido verificación puntos hidráulicos q charera
 04/07/23 recorrido cuerpo de agua quebrada baúl
 05/07/23 reunión hídrica e hidráulica acotamiento quebrada callejas
 10/07/23 verificación nacimientos de cuerpo de agua
 12/07/23 permiso de cauce fideicomiso lagos de torca
 14/07/23 precisiones cartográficas sede SDA
 25/07/23 manejo de caudal para el humedal salitre
 14/08/23  recorrido cuerpo de agua quebrada pardo rubio
 22/08/23 recorrido quebrada Chiguaza
 23/08/23 recorrido de verificación puntos replanteo rio Tunjuelito
 30/08/23 recursos requeridos por IDIGER estudios geomorfológicos y riesgo para acotamiento de cuerpos de agua
</t>
  </si>
  <si>
    <t>PLANILLAS_CUERPOS_DE_AGUA_mayo_agosto_2023 (1).pdf</t>
  </si>
  <si>
    <t>29/08/2023</t>
  </si>
  <si>
    <t>Durante el periodo de mayo a agosto de 2023, no se presentó solicitud para realizar el análisis de procedibilidad de apertura de investigación disciplinaria, dado que no presento alteraciones a los estudios definidos por la envolvente hidráulica e hidrológica, que permiten definir el cauce del cuerpo de agua.</t>
  </si>
  <si>
    <t>Para el periodo de mayo a agosto de 2023, se adjuntan en el siguiente link los respectivos soportes:
 https://acueducto-my.sharepoint.com/personal/yucalderon_acueducto_com_co/_layouts/15/onedrive.aspx?id=%2Fpersonal%2Fyucalderon%5Facueducto%5Fcom%5Fco%2FDocuments%2FMPMI%2DCP16&amp;view=0</t>
  </si>
  <si>
    <t>Para el periodo de enero a abril de 2023, se adjuntan en el siguiente link los respectivos soportes:
 https://acueducto-my.sharepoint.com/personal/yucalderon_acueducto_com_co/_layouts/15/onedrive.aspx?id=%2Fpersonal%2Fyucalderon%5Facueducto%5Fcom%5Fco%2FDocuments%2FRiesgos%20de%20corrupci%C3%B3n%202023%2FMPMI%2DCP17&amp;view=0</t>
  </si>
  <si>
    <t xml:space="preserve">Se adjunta el informe correspondiente para el periodo del primer semestre ya que a la UAESP se le reporta de manera trimestral y semestral que es el consolidado de los trimestrales.  </t>
  </si>
  <si>
    <t>2420001-S-2023-192175.pdf
Informe de aprovechamiento- PRIMER SEMESTRE 2023.pdf
Parte 1_Remisiones entregadas residuos aprovechables - Primer Semestre 2023-1-50.pdf
Parte 3_Remisiones entregadas residuos aprovechables - Primer Semestre 2023-101-148.pdf</t>
  </si>
  <si>
    <t xml:space="preserve">Se realizaron capacitación a los funcionarios de las diferentes sedes. </t>
  </si>
  <si>
    <t>Abastecimiento Contrato No. 1-15-14500-1154-2022 18-7-2023.zip
CAPACITACION PMA-RCD Y REPORTES TRIMESTRALES CONTRATO No. 2-01-26200-1195-2023.pdf
Capacitación PMA-RCD y reportes trimestrales- resolución 1257 del 2021 al contrato No. 1-01-33100-0935-2023_.pdf
Capacitación PMA-RCD y reportes trimestrales- resolución 1257 del 2021 al contrato No. 2-01-25400-1140-2022.pdf
Capacitación PMA-RCD y reportes trimestrales- resolución 1257 del 2021 al contrato No.1-01-25200-1412-2022.pdf
CAPACITACION RESOLUCION 1257 DEL 2021 CONTRATOS ZONA 5.pdf
CAPACITACION ZONA 1.pdf
Ingeniería Especializada Contrato 1075-2022 29-08-2023.zip
Red Matriz Acueducto Contrato 1195_2021_28_7_203.zip
Red Troncal Contrato 1039-2022 14-06-2023.zip
Sistema Maestro 19-05-2023.zip
Zona 1 20-06-2023.zip
Zona 1 Contrato 1-01-31100-1032-2022 15-08-2023.zip
Zona 2 Contrato 1064-2023 6-7-2023.zip
ZONA 3 26-5-2023.zip
Zona 4 Contrato 1-01-34100-1229-2023 25-08-2023.zip
Zona 4 Contrato 1055- 2022 7-7-2023.zip
Zona 4 Contrato 1520-2022 6-7-2023.zip
ZONA 5 1-6-2023.zip
Zona 5 Contrato 1065-2023 19-7-2023.zip</t>
  </si>
  <si>
    <t>Para el periodo de mayo a junio de 2023, se adjuntan en el siguiente link los respectivos soportes:
 https://acueducto-my.sharepoint.com/personal/yucalderon_acueducto_com_co/_layouts/15/onedrive.aspx?id=%2Fpersonal%2Fyucalderon%5Facueducto%5Fcom%5Fco%2FDocuments%2FRiesgos%20de%20corrupci%C3%B3n%202023%2FMPMI%2DCP20&amp;view=0</t>
  </si>
  <si>
    <t>Para el periodo de mayo a agosto de 2023, se adjuntan en el siguiente link los respectivos soportes:
 https://acueducto-my.sharepoint.com/personal/yucalderon_acueducto_com_co/_layouts/15/onedrive.aspx?id=%2Fpersonal%2Fyucalderon%5Facueducto%5Fcom%5Fco%2FDocuments%2FRiesgos%20de%20corrupci%C3%B3n%202023%2FMPMI%2DCP21&amp;view=0</t>
  </si>
  <si>
    <t xml:space="preserve">Se genera matriz de control en la herramienta GIA que permite verificar, la autorización del aprobador del proceso, Directivo o Jefe de Oficina.    Las autorizaciones se aseguran con los flujos de aprobación parametrizados en la herramienta.  La herramienta genera correo de notificación a los aprobadores y  preparadores se compara desde el modulo para alimentar el reporte de usuario y muestra el estado de cada solicitud. 
  </t>
  </si>
  <si>
    <t>MPFT-CP6 Registrar en el formulario SIMI permisos_Usuarios ago 2023 EAAB.xlsx</t>
  </si>
  <si>
    <t xml:space="preserve">Actualmente, la EAAB – ESP dentro de su infraestructura de protección de la información, cuenta con la política de backup AIX_SAPPRD_Filesys_S3m_A2a_154 configurada en la herramienta de backups NETBACKUP, para el respaldo de los filesystems de la BD de SAP Producción a través de un backup OFFLINE. Este backup se ejecuta el tercer domingo de cada mes, y se almacena en cintas LTO5.   Se anexa informe que presenta evidencia de las pruebas de restauración del backup offline de SAP productivo, realizadas el 22 de julio de 2023.  En el mes de agosto como se muestra en el informe se comprueba restauración exitosa del backup del 22 de julio. </t>
  </si>
  <si>
    <t>Informe_Prueba_Restore_No._2_Backup_Offline_SAP-2023.pdf</t>
  </si>
  <si>
    <t>11/07/2023</t>
  </si>
  <si>
    <t>Se anexan los soportes de las comunicaciones enviadas durante el periodo analizado, a las ARS solicitando información adicional con fines de aclarar o complementar la información enviada inicialmente.</t>
  </si>
  <si>
    <t>01. Correo_1_RQ_SAP-700057501_Remocion_Masa_Usaquen.pdf
02. Correo_2_RQ_SAP-700057501_Remocion_Masa_Usaquen.pdf
03. Correo_3_RQ_SAP-700057501_Remocion_Masa_Usaquen.pdf
04. Correo_4_RQ_SAP-700057501_Remocion_Masa_Usaquen.pdf
05. Correo_5_RQ_SAP-700057501_Remocion_Masa_Usaquen.pdf
06. Correo_6_RQ_SAP-700057501_Remocion_Masa_Usaquen.pdf
07. Correo_7_RQ_SAP-700057501_Remocion_Masa_Usaquen.pdf
08. Correo_1_RQ_SAP-700054957_Daño_Red_Cra60_Calle3.pdf
09. Correo_2_RQ_SAP-700054957_Daño_Red_Cra60_Calle3.pdf
10. Correo_3_RQ_SAP-700054957_Daño_Red_Cra60_Calle3.pdf
11. Correo_4_RQ_SAP-700054957_Daño_Red_Cra60_Calle3.pdf
12. Correo_1_RQ_SAP-700057498_PCH_Suba_Daño_Alabes.pdf
13. Correo_2_RQ_SAP-700057498_PCH_Suba_Daño_Alabes.pdf
14. Correo_3_RQ_SAP-700057498_PCH_Suba_Daño_Alabes.pdf
15. Correo_4_RQ_SAP-700057498_PCH_Suba_Daño_Alabes.pdf
16. Correo_5_RQ_SAP-700057498_PCH_Suba_Daño_Alabes.pdf
17. Correo_1_RQ_SAP-700057184_Daño_Misil.pdf
18. Correo_2_RQ_SAP-700057184_Daño_Misil.pdf
19. Correo_3_RQ_SAP-700057184_Daño_Misil.pdf
20. Correo_1_RQ_SAP-700056885_EDB_San_Vicente_Motores_WEG.pdf
21. Correo_2_RQ_SAP-700056885_EDB_San_Vicente_Motores_WEG.pdf
22. Correo_2_RQ_SAP-700056885_EDB_San_Vicente_Motores_WEG.pdf
23. Correo_1_Daño_Paulatino_STRO_Pondaje_EDB_ La_Isla.pdf
24. Correo_1_RQ_SAP-700056947_ED_Bosque_Quebrada.pdf</t>
  </si>
  <si>
    <t xml:space="preserve">
  Se desarrollan las evidencias de siniestro que se consideró necesaria visita de inspección
</t>
  </si>
  <si>
    <t>Se carga evidencia de los comités mensuales tanto con aseguradoras como corredores e informes de gestión del periodo analizado</t>
  </si>
  <si>
    <t>01. ACTA COMITE DE SINIESTROS AXA COLPATRIA - ABRIL 2023.pdf
02. ACTA COMITE DE SINIESTROS AXA COLPATRIA - MAYO 2023.pdf
03. ACTA COMITE DE SINIESTROS ZURICH - ABRIL 2023.pdf
04. ACTA COMITE DE SINIESTROS ZURICH - MAYO 2023.pdf
05. ACTA COMITE INTERNO UT CORREDORES - DIRSEGUROS - ABRIL 2023.pdf
06. ACTA COMITE INTERNO UT CORREDORES - DIRSEGUROS - MAYO 2023.pdf
32. CONT 0758 ABR 2023.pdf
33. CONT 0758 MAY 2023.pdf</t>
  </si>
  <si>
    <t>Se carga como evidencia las comuncaciones relacionadas con las objeciones durante el periodo</t>
  </si>
  <si>
    <t>01. Correo_1_Objecion_Pago_SAP-700048006_DRodriguez.pdf
02. Correo_2_Objecion_Pago_SAP-700048006_DRodriguez.pdf
04. Objecion_Pago_SAP-700048006_DRodriguez_16062021_Sol_ Doc_Sal.pdf
05. Objecion_Pago_SAP-700048006_DRodriguez_21042022_Sol_Doc_Final.pdf
06. Objecion_Pago_SAP-700048006_DRodriguez_26042022_Recor.pdf
07. Objecion_Pago_SAP-700048006_DRodriguez_08082022_Recor.pdf
08. Objecion_Pago_Saldo_SAP-700048006_DRodriguez.pdf
09. Correo_3_Objecion_Pago_Saldo_SAP-700048006_DRodriguez.pdf
10. Correo_1_Objecion_SAP 7000057619_Daño_Celular.pdf
11. Objecion_Exclusion_Bateria_No_ Configura_Siniestro.pdf</t>
  </si>
  <si>
    <t>En el periodo de análisis se presentaron dos situaciones de HURTO que fueron reportadas a AXA Colpatria, pero que en este momento se encuentran en proceso de reconocimiento por parte de las empresas de vigilancia.</t>
  </si>
  <si>
    <t>01. Correo_1_Objecion_SAP 7000057619_Daño_Celular.pdf
02. Objecion_Exclusion_Bateria_No_ Configura_Siniestro.pdf
03. Correo_Desestimiento_SAP_700057385_Hurto_Mat_Elec.pdf
04. Acta_Entrega_SAP_700057385_Mat_Elec_PTAP F. Weisner.pdf
05. Acta_Entrega_SAP_700057385_Mat_Elec_San Rafael.pdf</t>
  </si>
  <si>
    <t>En el mes de febrero se recibió el informe del resultado de índice de percepción de satisfacción de usuarios internos, el cual se carga como evidencia. Aun cuando se obtuvo como calificación final 4.34 con un leve descenso respecto al año anterior, se superó la meta de 4.00.
 Su cargue es anual y lo envía la Gerencia de Planeamiento.</t>
  </si>
  <si>
    <t>Percepción_Satisfacción_Usuarios_Internos_Acuerdos_Gestion_2022.xlsx</t>
  </si>
  <si>
    <t xml:space="preserve">En razón a que el informe estadístico de proveedores, está definido cuatrimestral mente y el último informe fue entregado por los corredores de seguros en el mes de  de abril, por lo tanto, se deja la evidencia del informe recibido. </t>
  </si>
  <si>
    <t>01. Correo_SVA_33.06_Análisis_Cuatrimestral_Proveedores_Ene_Abr_2023.pdf
02. MPFD0801F05-01 AYUDA DE MEMORIA - INF_PROVEEDORES_ABR2023.pdf
03. MPFA0705F02-01_INFORME_CUATRIMESTRAL_PROVEEDORES_ABR2023_v2.pdf
04. MPFA0705F03-01 Seg Recomend Proveed_abr2023.xlsx</t>
  </si>
  <si>
    <t xml:space="preserve">
  A la fecha no se materializó el riesgo. Se carga como evidencia el informe de proveedores entregado por el corredor de seguros 
</t>
  </si>
  <si>
    <t>03. MPFA0705F02-01_INFORME_CUATRIMESTRAL_PROVEEDORES_ABR2023_v2.pdf</t>
  </si>
  <si>
    <t>8/08/2023</t>
  </si>
  <si>
    <t>Anexo reporte de GPS vehiculos de los meses de abril, mayo, junio y julio de 2023, Igualmente se anexa reporte Avisos HD y Reporte Avisos Abril,Mayo, Junio y Julio 2023.</t>
  </si>
  <si>
    <t>EXPORTE AVISOS HD 04,05,06,07.xlsx
Reporte Avisos Abril,Mayo, Junio y Julio 2023.xlsx
REPORTE GPS ABRIL 2023.xlsx
REPORTE GPS JULIO 2023.xlsx
REPORTE GPS JUNIO 2023.xlsx
REPORTE GPS MAYO 2023 Motor 1.xlsx
REPORTE GPS MAYO 2023 Motor 2.xlsx</t>
  </si>
  <si>
    <t>En el periodo comprendido entre 16 de abril y 15 de agosto de 2023, para efectos de recibir los materiales en los almacenes, los almacenistas solicitaron la remisión al proveedor que entrega y verificaron contra cantidades y referencias autorizadas en los 439 avisos de servicio I7.
 Las Remisiones firmadas a satisfacción, se encuentran adjuntas a los Avisos de Servicio I7.</t>
  </si>
  <si>
    <t>MPFA-CP14 Avisos I7 Abr 16 - agosto 15 2023.xlsx</t>
  </si>
  <si>
    <t xml:space="preserve">En el periodo comprendido entre el 16 de abril y el 15 de agosto de 2023, se informó a través del aviso de servicios I7, las diferencias en cantidades y materiales recibidas en los Almacenes, para lo cual, se solicitó el ajuste y soporte del recibo de los materiales en sitio. Para el caso de las solicitudes no subsanadas, se rechazaron los avisos.
 Se adjunta la relación de Diez (10) avisos I7 rechazados.
500311501	
Dir Apoyo Técnico	
23/05/2023	
500313312	
Dir Apoyo Técnico	
8/06/2023	
500313371	
Dir Salud	
8/06/2023	
500313376	
Dir Apoyo Técnico	
8/06/2023	
500313660	
Dir Apoyo Técnico	
14/06/2023	
500313735	
Dir Salud	
14/06/2023	
500313737	
Dir Salud	
14/06/2023	
500313763	
Dir Apoyo Técnico	
15/06/2023	
500314181	
Dir Apoyo Técnico	
22/06/2023	
500314212	
Dir Apoyo Técnico	
22/06/2023	
500315593	
Dir Apoyo Técnico	
10/07/2023	
500316270	
Dir Apoyo Técnico	
21/07/2023	
500316940	
Dir Apoyo Técnico	
31/07/2023	
</t>
  </si>
  <si>
    <t>MPFA-CP15 Avisos I7 Abr 16 - agosto 15 2023.xlsx</t>
  </si>
  <si>
    <t>En el periodo comprendido del 16 de abril al 15 de agosto de 2023, no se presentaron novedades de materiales no registrados en los avisos I7, por lo cual, el Jefe División Almacenes, no remitió ningún comunicado a la Oficina de Control de Investigaciones Disciplinarias por incumplimiento de los procedimientos.</t>
  </si>
  <si>
    <t>24/08/2023</t>
  </si>
  <si>
    <t>No se activo la la ejecución del control, no se materializaron riesgos. Anexamos correo eletrónico.</t>
  </si>
  <si>
    <t>CORREO~1.pdf</t>
  </si>
  <si>
    <t>Durante el periodo de análisis se revisaron cincuenta y un (51) hojas de vida y cinco (05) estudios de confiabilidad, credibilidad y confianza de personas vinculadas por el contratista de vigilancia. Se anexan los formatos de HV e informe de revisión.</t>
  </si>
  <si>
    <t>1-HV_Mayo 2023.pdf
2-HV_Junio 2023.pdf
3-HV_Julio 2023.pdf
4-HV_Agosto 2023.pdf
Informe Revisión Estudios Confiabilidad_Credibilidad y Confianza.pdf</t>
  </si>
  <si>
    <t>Se anexa una muestra de los correos de autorización de salida de elementos recibidos desde el 16/abril al 15/agosto/2023</t>
  </si>
  <si>
    <t>10-MANGUERA GIBRALTAR.pdf
11-ELEMENTOS MODELIA.pdf
12-SALIDA DOTACION.pdf
13-ANDAMIO USAQUEN.pdf
14-RETROCARGADOR RC-01.pdf
15-MAQUINARIA ZONA 1.pdf
16-TRANSFORMADOR COA.pdf
1-DPS RED CADE.pdf
2-MATERIALES VITELMA.pdf
3-VALVULAS LABORATORIO.pdf
4-VIBROCOMPACTADOR.pdf
5-MATERIALES WIESNER.pdf
6-LAMINAS GIBRALTAR.pdf
7-MONITOR DELL.pdf
8-VIBROCOMPACTADOR.pdf
9-RETROEXCAVADORA RE-21.pdf</t>
  </si>
  <si>
    <t>Se anexa informe de investigación por el evento ocurrido en el Centro de Control Modelia el día 20 de abril de 2023 en donde se presenta intrusión y pérdida de elemento por daño en el cerramiento.</t>
  </si>
  <si>
    <t>Informe Centro Control Modelia.pdf</t>
  </si>
  <si>
    <t>Se remite la evidencia del control, adjuntando el informe de la subasta realizado en junio del 2023, por medio de una presentación por parte del Comité de Riesgos.</t>
  </si>
  <si>
    <t>Comité de Riesgos junio 2023 prestamo.pdf</t>
  </si>
  <si>
    <t>Se remiten las evidencias del control. 1) Acta de subasta, 2)conceptos favorables, 3) aprobación CONFIS</t>
  </si>
  <si>
    <t>Acta 148 CR Firmada.pdf
Autorización Junta Directiva - Certificación JD No. 2624_Operaciones de crédito.pdf
Concepto Alcaldesa 20221118104739541.pdf
CONFIS 14.Acta _20_2022_Firmada.pdf
OFICIO 2023EE152397O1 Concepto EAAB endeudamiento mayo 2023.pdf
SDP E-2022-089228 CONCEPTO FAVORABLE OPERACIONES DE CREDITO.pdf</t>
  </si>
  <si>
    <t>Se remiten las evidencias: 1) archivo excel cortes y suspensiones, 2) correo electrónico y 3) informe resultados cortes y suspensiones
 Por el tamaño del informe de corte y suspensiones, no fue posible cargarlo, quedamos pendientes de la solicitud del auditor.</t>
  </si>
  <si>
    <t>04. Archivo Excel Cortes y Suspensiones Abr23.xlsx
04. Correo Informe Cortes y Suspensiones Abr23.pdf
04. Informe Resultados Cortes y Suspensiones Abr23.pdf
05. Archivo Excel Cortes y Suspensiones May23.xlsx
05. Correo Informe Cortes y Suspensiones May23.pdf
05. Informe Resultados Cortes y Suspensiones May23.pdf
06. Correo Informe Cortes y Suspensiones Jun23.pdf
06. Informe Resultados Cortes y Suspensiones Jun23.pdf
07. Informe Resultados Cortes y Suspensiones Jul23.pdf</t>
  </si>
  <si>
    <t>Se remiten evidencias: En los meses de junio y julio de 2023 no hubo adquisición de títulos por ende no hay grabación. Se adjunta la grabación del mes de agosto de 2023.
 Archer no es compatible con MP3 ni WAV, quedamos atentos al requerimiento del auditor.</t>
  </si>
  <si>
    <t xml:space="preserve">Se remiten evidencias: En los meses de junio y julio de 2023 no hubo adquisición de títulos por ende no hay grabación. Se adjunta la grabación del mes de agosto de 2023.
 Archer no es compatible con MP3 ni WAV, quedamos atentos al requerimiento del auditor.
  </t>
  </si>
  <si>
    <t xml:space="preserve">Se remiten las evidencias del control: Archivo actualizado seguimiento ordenes de tesorería, correo electrónico, presentación comité, acta de comité.
 Se reitera la solicitud de ampliación de capacidad del ARCHER, no permitió subir la presentación del comité como evidencia. Quedamos atentos a la solicitud del auditor.
  </t>
  </si>
  <si>
    <t>Acta No. 147 Comite Riesgos Financieros.pdf
Acta No. 148 Comite Riesgos Financieros.pdf
Comité de Riesgos Julio 2023.pptx
INFORME II TRIMESTRE.pdf
Informe Ordenes de Tesoreria Julio.pdf
Informe Ordenes de Tesoreria Junio.pdf
Informe Ordenes Tesoreria Mayo.pdf
jcastroro_20230824_113907.zip
jcastroro_20230824_114245.zip
LLAMADAS III TRIMESTRE.xlsx</t>
  </si>
  <si>
    <t>Se anexa soportes correspondiente a erogaciones y gastos de certificados de caja menor de los meses de abril, mayo, junio y julio.</t>
  </si>
  <si>
    <t>Certificados 202304 abril.pdf
Certificados 202305 mayo.pdf
Certificados 202306 junio.pdf
Certificados 202307 julio.pdf
Solicitudes de Erogación Caja Menor 202304_Parte1.pdf
Solicitudes de Erogación Caja Menor 202304_Parte2.pdf
Solicitudes de Erogación Caja Menor 202304_Parte3.pdf
Solicitudes de Erogación Caja Menor 202304_Parte4.pdf
Solicitudes de Erogación Caja Menor 202305_Parte1.pdf
Solicitudes de Erogación Caja Menor 202305_Parte2.pdf
Solicitudes de Erogación Caja Menor 202305_Parte3.pdf
Solicitudes de Erogación Caja Menor 202305_Parte4.pdf
Solicitudes de Erogación Caja Menor 202306_Parte1.pdf
Solicitudes de Erogación Caja Menor 202306_Parte2.pdf
Solicitudes de Erogación Caja Menor 202306_Parte3.pdf
Solicitudes de Erogación Caja Menor 202306_Parte4.pdf
Solicitudes de Erogación Caja Menor 202306_Parte5.pdf
Solicitudes de Erogación Caja Menor 202306_Parte6.pdf
Solicitudes de Erogación Caja Menor 202306_Parte7.pdf
Solicitudes de Erogación Caja Menor 202306_Parte8.pdf
Solicitudes de Erogación Caja Menor 202307_Parte1.pdf
Solicitudes de Erogación Caja Menor 202307_Parte2.pdf
Solicitudes de Erogación Caja Menor 202307_Parte3.pdf
Solicitudes de Erogación Caja Menor 202307_Parte4.pdf
Solicitudes de Erogación Caja Menor 202307_Parte5.pdf
Solicitudes de Erogación Caja Menor 202307_Parte6.pdf
Solicitudes de Erogación Caja Menor 202307_Parte7.pdf</t>
  </si>
  <si>
    <t>Se remiten las evidencias: 1) el reporte de coherencias, archivo en excel ; 2) MPFF0404 F02 Acta de reparto
 Por el tamaño del archivo en excel del reporte de coherencias, no es posible cargarlo al aplicativo, quedamos atentos del requerimiento del auditor</t>
  </si>
  <si>
    <t>Acta de Reparto Abr_Jul23.xlsx</t>
  </si>
  <si>
    <t xml:space="preserve">Se remiten las evidencias del control: 1) informe impulso procesal presentación, 2) archivo excel, 3) correo electrónico
 Se reitera la solicitud de ampliacion de ARCHER, no se cargaron los archivos en excel, quedamos pendientes de la solicitud del auditor.
  </t>
  </si>
  <si>
    <t>04. Correo Informe Coactivo Abr23 (Impulso Procesal).pdf
04. Informe Coactivo Abr23 (Impulso Procesal).pdf
05. Correo Informe Coactivo May23 (Impulso Procesal).pdf
05. Informe Coactivo May23 (Impulso Procesal).pdf
06. Correo Informe Coactivo Jun23 (Impulso Procesal).pdf
06. Informe Coactivo Jun23 (Impulso Procesal).pdf
07. Informe Coactivo Jul23 (Impulso Procesal).pdf</t>
  </si>
  <si>
    <t>Se remiten las evidencias: 1) Informe de impulso procesal, presentación, 2) archivo en excel, 3) correo electrónico
 Por el tamaño de lo archivos en excel, no fue posible su cargue. Quedamos atentos al requerimiento del auditor.</t>
  </si>
  <si>
    <t>Se cargan las evidencias: 1) informe impulso procesal, 2) Formato MPB0202F15 Informe de gestión</t>
  </si>
  <si>
    <t>04. Informe de Gestion Abr23 Juliana León.pdf
04. Informe de Gestión Abr23 Laura Rodriguez.pdf
04. Reporte Impulso Procesal Abr23.xlsx
05. Informe de Gestión May23 Juliana León.pdf
05. Informe de Gestión May23 Laura Rodriguez.pdf
05. Reporte Impulso Procesal May23.xlsx
06. Informe de Gestión Jun23 Juliana León.pdf
06. Informe de Gestión Jun23 Laura Rodríguez.pdf
06. Reporte Impulso Procesal Jun23.xlsx
07. Informe de Gestión Jul23 Juliana León.pdf
07. Informe de Gestión Jul23 Laura Rodríguez.pdf
07. Reporte Impulso Procesal Jul23.xlsx</t>
  </si>
  <si>
    <t>Se remiten las evidencias: Correos electrónicos</t>
  </si>
  <si>
    <t>05. Rep. Seguimiento Entrega al Archivo 07_05_2023 (Correo).pdf
06. Rep. Seguimiento Entrega al Archivo 21_05_2023(Correo).pdf
07. Seguimiento Entrega al Archivo 12_06_2023 (Correo).pdf
08. Seguimiento Entrega al Archivo 25_06_2023 (Correo).pdf
09. Seguimiento Entrega al Archivo 09_07_2023 (Correo).pdf
10. Seguimiento Entrega al Archivo 23_07_2023 (Correo).pdf
11. Seguimiento Entrega al Archivo 07_08_2023 (Correo).pdf</t>
  </si>
  <si>
    <t>Se adjuntan muestra de soportes del SGO de las Divisiones de Alcantarillado de las Zonas.</t>
  </si>
  <si>
    <t>ZONA 1 Alcantarillado AGOSTO 2..pdf
ZONA 1 Alcantarillado JULIO 1..pdf
ZONA 1 Alcantarillado JUNIO 1..pdf
ZONA 1 Alcantarillado JUNIO 2..pdf
ZONA 1 Alcantarillado MAYO 1..pdf
ZONA 1 Alcantarillado MAYO 2..pdf
ZONA 2 2001307758 ABRIL MOVIL.pdf
ZONA 2 2001318829 MAYO MÓVIL.pdf</t>
  </si>
  <si>
    <t>Se realizó seguimiento y revisión aleatoria a los materiales consumidos en la PTAR Salitre, los consumos de las ordenes de trabajo de mantenimiento y la existencia física en el almacén, verificando que las muestras concuerdan con lo registrado en SAP, que las posibles causas del riesgo se encuentran controladas y que por ende el riesgo no se materializó. Se adjunta ayuda de memoria de la revisión realizada y los soportes de almacén.</t>
  </si>
  <si>
    <t>Revisión_Almacén_11_08_2023.pdf
Salida diaria de materiales.almacen julio.pdf
Salida diaria de materiales.almacen junio.pdf
Salida diaria de materiales.almacen mayo.pdf
Vales de prestamo Abril.pdf
Vales de prestamo Agosto.pdf
Vales de prestamo Julio.pdf
Vales de prestamo Junio.pdf
Vales de prestamo mayo.pdf</t>
  </si>
  <si>
    <t>4/08/2023</t>
  </si>
  <si>
    <t>Se adjunta como evidencia formato MPEH0401F01-02 Compromiso Frente Al Codigo De Integridad diligenciado y firmado por colaboradores que ingresaron a la DRTA.</t>
  </si>
  <si>
    <t>Evidencia Codigo integridad.pdf</t>
  </si>
  <si>
    <t>Durante el periodo no se activó el control correctivo, ya que no se materializo la consecuencia identificada</t>
  </si>
  <si>
    <t>El control correspondiente a la aplicación del estatuto de auditoría se ejecuta mediante la socialización en la reunión de apertura de las auditorías, como evidencia se adjunta la presentación de la auditoria realizada en el primer semestre del 2023, como lo es la auditoria MPEE - Direccionamiento Estrategico y PLaneación</t>
  </si>
  <si>
    <t>8.1 Presentacion Reunion Inicio Auditoría 1 MPEE.pdf
8.2  AM Reunión Inicio Auditoría MPEE.pdf
8.3 LA REUNION INICIO AUDITORIA.pdf</t>
  </si>
  <si>
    <t>Dado que se pueden presentar conflictos de interés por parte del auditor para realizar el ejercicio de auditoria, durante el primer semestre del 2023 se verifico la suscripción de la Declaración de Independencia y Objetividad de Auditoría para todas las auditorias que iniciaron en el primer semestre de este año, como evidencia de la ejecución de este control se adjunta algunas de las actas suscritas.</t>
  </si>
  <si>
    <t>1. Declaración Independencia EPR.pdf
1. Declaración Independencia LDVM.pdf
1. Declaración Independencia MCB.pdf</t>
  </si>
  <si>
    <t>La Jefe de la OCIG revisa el documento que consolida los resultados del trabajo ejecutado por los  auditores y que va dirigido al responsable del proceso auditado, este control se ejecuta y de acuerdo con el medio de verificación se adjunta como evidencia el informe preliminar de una de las auditorias realizadas en el primer semestre del 2023, acompañada del correo remisorio al área auditada .</t>
  </si>
  <si>
    <t>ACE-8-1 MPCI0101F02-07 INFORME PRELIMINAR DE AUDITORÍA.docx
ACE-8-2 CORREO ENVÍO INFORME.pdf</t>
  </si>
  <si>
    <t>Se realizo la presentación de los avances  del Plan Anual de Auditoría ante el Comité Interinstitucional de Coordinación de Control Interno por parte de la Jefe de la OCIG, para constancia de la ejecución del control se adjunta:  Presentación y Certificación del Comité y soportes de otros seguimientos adicionales realizados por la OCIG</t>
  </si>
  <si>
    <t>26.07.2023 presentación CICCI.pptx
CERTIFICACION CICCI julio 26 de 2023.pdf
Lista Asistencia.pdf
PAA 2023 Cuadro de Control Abril.xlsx
Seguimiento PAA-  junio 2023.pdf</t>
  </si>
  <si>
    <t>Para el  segundo cuatrimestre de 2023  ( mayo- agosto)se solicitaron los permisos de acceso  para el personal de la DST de acuerdo los sistemas de información que se requieren para la DST de cada uno de los laboratorios tales como LIMS, SAP, ARIBA, Mapa de procesos ,SGI, File server, intranet VPN , en el archivo adjunto se relacionan los GIA  como evidencia del cumplimiento de este control</t>
  </si>
  <si>
    <t>MPFC-CP1.docx</t>
  </si>
  <si>
    <t>Para el  segundo cuatrimestre de 2023  ( mayo- agosto) Se realizó el registro del personal externo que ingresa a los laboratorios mediante  aplicación  del escaneo del QR.
 Se adjunta  registro  Excel  de ingreso a los laboratorio  reporte formulario en Microsoft Forms que es la herramienta ofimatica con que dispone la EAAB  como evidencia del cumplimiento de este control.</t>
  </si>
  <si>
    <t>MPFC-CP2 Personal autorizado para ingresar a los laboratorios de la DST.xlsx</t>
  </si>
  <si>
    <t>Se relacionan de avisos SAP para activación de carnet para ingreso a los laboratorios  ( mayo-agosto ), se adjunta correo  con los avisos SAP como evidencia del cumplimiento de este control.</t>
  </si>
  <si>
    <t>MPFC-CP3.pdf</t>
  </si>
  <si>
    <t>Se han cumplido  los procedimientos establecidos para  Emisión y control de reporte de resultados cumpliendo con los requisitos de la Norma ISO IEC 17025 y el documento normativo. se adjunta Certificados de Calibración (Lab medidores), Reportes de Resultados de Ensayos Lab aguas, Lab suelos, Lab mediores.
 Trazabilidad en LIMS de los responsables de toma y muestra y ejecución del ensayo como evidencia del cumplimiento de este control.</t>
  </si>
  <si>
    <t>1245  Anexo reporte de Resultados R.I 028 ( Suelos).pdf
202305090201258.pdf
202306020201598.pdf
202307050112129.pdf
202308050114192.pdf
264100-2023-1970.pdf
CerU-2022072452-12333914-Lote-140000951057.pdf
Trazabilidad Muetras LIMS (Lab aguas ).pdf</t>
  </si>
  <si>
    <t xml:space="preserve">La autorización de cambios en la Programación  se realiza enviando  al Director  por parte del responsable tecnico mediante correo electronico la programacion de turnos del mes, para personal de planta para autorizar las horas extras en SAP,si se requiere un permiso por parte del analista que este programado  se  autoriza el  permiso por parte del Director.  Se adjunta correo electronico con la aprobación  por parte del Director como evidencia del cumplimiento de esta actividad. 
 El 8 de junio se realizo mesa de trabajo con los responsables tecnicos de los laboratorios  para  realizar la revisión recomendación OCIG control MPFC-CP5, asociado al riesgo de corrupción, de lo cual se definio que se actualizaran 5 procedimientos ajustando el control  para autorizar el cambio en la programación, una vez se realice la actualización de la matriz de riesgos.  Se adjunta correo electronico con los compromisos establecidos e esta mesa de trabajo. </t>
  </si>
  <si>
    <t>Correo_ Cambios_Programacion.pdf
Revisión recomendación OCIG control MPFC-CP5, asociado al riesgo de corrupción.pdf</t>
  </si>
  <si>
    <t>El control se realiza mes a mes y se  consolida en el  informe de gestión de la división de atención al cliente de cada zona, en el cual, se analizan diferentes temas relevantes entre ellos, verficación de fugas imperceptibles, partidas bloqueadas, ajustes, recuperación de consumos, entre otros. Se anexa muestra de los informes para el periodo de seguimiento.</t>
  </si>
  <si>
    <t>Z1 04 Informe de Gestión División Atención al Cliente Z1 - Abril de 2023.pdf
Z1 05 Informe de Gestión División Atención al Cliente Z1 - Mayo de 2023.pdf
Z1 06 Informe de Gestión División Atención al Cliente Z1 - Junio de 2023.pdf
Z2 INFORME ATENCIÓN AL CLIENTE ZONA DOS ABRIL 2023.pdf
Z2 INFORME ATENCIÓN AL CLIENTE ZONA DOS JUNIO 2023.pdf
Z2 INFORME ATENCIÓN AL CLIENTE ZONA DOS MAYO 2023.pdf
Z3 Informe de Gestion División Atencion Al Cliente Z-3 Abril 2023.pdf
Z3 Informe de Gestion División Atencion Al Cliente Z-3 junio 2023.pdf
Z3 Informe de Gestion División Atencion Al Cliente Z-3 Mayo 2023.pdf
Z4 Informe Dirección Comercial ABR-2023.pdf
Z4 Informe Dirección Comercial JUN-2023-REVISADO.pdf
Z4 Informe Dirección Comercial MAY-2023.pdf
Z5 INFORME ATEN CLIENTE ABRIL 2023.pdf
Z5 INFORME ATEN CLIENTE JUNIO 2023.pdf
Z5 INFORME ATEN CLIENTE MAYO 2023.pdf</t>
  </si>
  <si>
    <t xml:space="preserve">El control se realiza mes a mes y se  consolida en el  informe de gestión de la división de atención al cliente de cada zona, en el cual, se analizan diferentes temas relevantes entre ellos, verficación de fugas imperceptibles, partidas bloqueadas, ajustes, recuperación de consumos, entre otros. Se anexa muestra de los informes para el periodo de seguimiento. </t>
  </si>
  <si>
    <t>Se ejecuta el control, se anexa evidencia de la actualización de parametros respondiendo las solicitudes realizadas.</t>
  </si>
  <si>
    <t>Base Cambio Direcciones Mayo - Agosto 2023.xlsx
Cambio direcciones Zona 1.docx
Cambio direcciones Zona 2.docx
Cambio direcciones Zona 3.docx
Cambio direcciones Zona 4.docx
Cambio direcciones Zona 5.docx
Cambios de Clase de uso y Estrato entre Mayo y Agosto 2023-17082023 ZN1.docx
Cambios de Clase de uso y Estrato entre Mayo y Agosto 2023-17082023 ZN2.docx
Cambios de Clase de uso y Estrato entre Mayo y Agosto 2023-17082023 ZN3.docx
Cambios de Clase de uso y Estrato entre Mayo y Agosto 2023-17082023 ZN4.docx
Cambios de Clase de uso y Estrato entre Mayo y Agosto 2023-17082023 ZN5.docx
CAMBIOS PARAMETROS COMERCIALES ENTRE MAYO Y JUNIO ANTICORRUPCION-17082023.xlsx</t>
  </si>
  <si>
    <t>Se realiza seguimiento y control de los tramites, se adjuntan Listado de visitas.</t>
  </si>
  <si>
    <t>S-2023-162470.pdf</t>
  </si>
  <si>
    <t>Se remite listado de Carta de Compromisos suscritas.</t>
  </si>
  <si>
    <t>RP-5002 SOPORTE.xlsx</t>
  </si>
  <si>
    <t>Carta Externa de no objección formulación plan parcial. *PPRU Estación Metro Calle 26 S-2023-162470 12/07/2023</t>
  </si>
  <si>
    <t>Se toma como muestra los procesos ICSC-1230-2023, ICSM-1142-2023 y ICSM-1227-2023 adjuntando los respectivos informes de evaluación 1 e informe de evaluación 2 para cada uno de los procesos mencionados, emitidos por parte del comité evaluador en el periodo de mayo a agosto 2023, evidenciando la publicación de los resultados de evaluación y traslado a observaciones por parte de los oferentes para la identificación de inconsistencias.</t>
  </si>
  <si>
    <t>ICSC-1230-2023 INFORME EVALUACION 1.pdf
ICSC-1230-2023 INFORME EVALUACION 2.pdf
ICSM-1142-2023 INFORME EVALUACION 1.pdf
ICSM-1142-2023 INFORME EVALUACION 2.pdf
ICSM-1227-2023 INFORME EVALUACION 1.pdf
ICSM-1227-2023 INFORME EVALUACION 2.pdf</t>
  </si>
  <si>
    <t>Se toma como muestra los procesos ICSM-1308-2023, ICSC-1385-2023 adjuntando los pantallazos para cada uno de los procesos mencionados de la verificación del presupuesto por parte de la DCC, evidenciando revisión y validación del presupuesto definido por las ARS de acuerdo a lo establecido en el manual de contratación, normatividad y procedimiento vigente.</t>
  </si>
  <si>
    <t>evidencia procesos ICSM-1308-2023, ICSC-1385-2023.docx</t>
  </si>
  <si>
    <t>Se toma como muestra los procesos ICSC-1230-2023, ICSM-1187-2023, y ICSM-1142-2023, se adjuntan pantallazos de la revisión e interacción interdisciplinaria entre las ARS y la DCC de los procesos objeto de la muestra en sus estudios previos, solicitud de contratación y condiciones y términos de la invitación a través del boletín de mensajes de la herramienta Sap-ariba, donde se presentan las observaciones para ajustes de los mismos en el periodo comprendido de mayo a agosto 2023</t>
  </si>
  <si>
    <t>Pantallazos boletín de mensajes ICSC-1230-2023, ICSM-1187-2023, ICSM-1142-2023.docx</t>
  </si>
  <si>
    <t>Se toma como muestra los procesos ICSC-1450-2023, ICSC-1256-2023, ICGH-1401-2023 de las invitaciones públicas y públicas simplificadas evidenciando los cronogramas del proceso, los cuales hacen parte de las condiciones y términos de la invitación, se adjunta link de acceso a la publicación en PCAB,
  Todos los documentos asociados se encuentran en Sap Ariba y publicados en la página web de la EAAB ESP.</t>
  </si>
  <si>
    <t>Evidencias publicación cronograma.docx</t>
  </si>
  <si>
    <t>Se toma como muestra el proceso ICSC-1256-2023 adjuntando el archivo publicado en PCAB la aplicación de mecanismo aleatorio y evaluación 2 y evaluación económica  doncumentos publicados en el siguiente link https://www.acueducto.com.co/portalcontratacioncompras/#/proceso-contratacion/ICSC-1256-2023.</t>
  </si>
  <si>
    <t>ICSC-1256-2023 APLICACIÓN DE MECANISMO ALEATORIO.docx
ICSC-1256-2023 ASIGNACION PUNTAJE.pdf
ICSC-1256-2023 INFORME EVALUACION 2.pdf
Publicación ICSC-1256-2023.docx</t>
  </si>
  <si>
    <t>Se toma como muestra el proceso ICSM-1132-2023 de la Gerencia de Sistema Maestro; el proceso ICGH-1182-2023 de la Gerencia de Gestión Humana y Administrativa, y el proceso ICSC-1256-2023 de la Gerencia de Servicio al Cliente para el periodo comprendido entre mayo a agosto 2023, de los cuales uno de los requisitos definidos en las condiciones y términos de la invitación para presentar oferta, se encuentran los formatos de compromiso anticorrupción y cumplimiento del código de integridad que deben ser suscritos por el representante legal de cada uno de los oferente.</t>
  </si>
  <si>
    <t>EVIDENCIAS MPFB-CP10.zip</t>
  </si>
  <si>
    <t xml:space="preserve">De acuerdo con el medio de verificación establecido para el presente control se adjunta archivo en formato Excel del Reporte de consulta de listas restrictivas que contiene:
 Hoja 1: Pantallazo de la plataforma donde se evidencia la cantidad de consultas que tenemos disponibles. 
 Hoja 2: Tabla y gráfica resumen de las consultas realizadas (en color rojo se señalan las correspondientes al periodo comprendido mayo a agosto 2023.
 Hoja 3: Reporte consulta: Listado de los oferentes consultados en el cual se encuentra la fecha, hora, usuario que consulto, nombre y cédula de los mismos del periodo mayo a agosto 2023, no es posible dejar el resultado de la consulta por considerarse información con reserva. 
</t>
  </si>
  <si>
    <t>Consultas  Sarlft 5.10 al 25.08- Reporte archer.xlsx</t>
  </si>
  <si>
    <t>De acuerdo con el control correctivo establecido para el periodo comprendido entre mayo a agosto de 2023, no se presentó recomendación de Terminación de ningún Proceso a causa del riesgo  Suministrar cualquier tipo de información de manera previa a la divulgación oficial de las condiciones y términos y resultados del proceso de selección, con el fin de dar ventaja(s) a terceros o favorecer intereses particulares.</t>
  </si>
  <si>
    <t>De acuerdo con el control correctivo establecido para el periodo comprendido entre mayo a agosto de 2023, no se presentó recomendación de Terminación de ningún Proceso a causa del riesgo Adjudicar contratos a oferentes con malas prácticas o que representen un riesgo de lavado de activos y de financiación del terrorismo a la EAAB-ESP</t>
  </si>
  <si>
    <t>Se presenta como muestra de la ejecución del control durante el período:
 - Registro fotográfico de visita de campo del Gerente General, Director de Red Matriz Acueducto y la Supervisora del contrato TAR METRO GRUPO 3.
 - Actas de comité contratación de mayo y junio de 2023, realizados por la Gerencia Zona 5.</t>
  </si>
  <si>
    <t>2023 ACTA No. 5 COMITE CONTRATACIÓN MAYO.pdf
2023 ACTA No. 6 COMITE CONTRATACIÓN JUNIO.pdf
IMG-20230831-WA0000.jpg
IMG-20230831-WA0001.jpg
IMG-20230831-WA0002.jpg
IMG-20230831-WA0003.jpg</t>
  </si>
  <si>
    <t>Para el periodo reportado entre mayo a agosto de 2023 no se presentó ninguna solicitud para realizar el análisis de procedibilidad de apertura de investigación disciplinaria en el proceso precontractual.</t>
  </si>
  <si>
    <t>En el marco del cumplimiento de la Res. 164 de 2015, los Ordenadores del gasto, tienen como responsabilidad la realización de los subcomités de control interno en el que realizan seguimiento bimestral a las actividades desarrolladas por el Supervisor e Interventor y seguimiento al avance de los contratos. Se presenta una muestra de las actas de los subcomités realizados durante el período de Mayo a Agosto de 2023, por parte de las Gerencias: Gestión Humana y Administrativa, Tecnología, Jurídica y Planeamiento y Control.
 Nota: Tener en cuenta que en el marco del cumplimiento de la Resolución 164 de 2015, estas actas deben ser enviadas a la OCIG.</t>
  </si>
  <si>
    <t>Actas subcomité control interno (G. Jurídica).zip
Actas subcomité control interno (G. Planeamiento).zip
Actas subcomité control interno (G. Tecnología).zip
Actas subcomité control interno (GCGHyA).zip</t>
  </si>
  <si>
    <t xml:space="preserve">Se presenta como muestra para el período, cinco (5) informes de gestión de contratos cuya fecha de aprobación por parte del supervisor o interventor, se encuentra dentro de los tiempos establecidos en la política número 13 del procedimiento MPFB0201P Planificación, ejecución y liquidación del acuerdo de voluntades.
 Informe de gestión 2-05-14500-1289-2022
 Informe de gestión 1-05-11500-1273-2022
 Informe de gestión 1-15-25500-1040-2023
 Informe de gestión 2-05-26300-0515-2023
 Informe de gestión 2-05-26300-1318-2023
</t>
  </si>
  <si>
    <t>Informe de gestión 1-05-11500-1273-2022.pdf
Informe de gestión 1-15-25500-1040-2023.pdf
Informe de gestión 2-05-14500-1289-2022.pdf
Informe de gestión 2-05-26300-0515-2023.pdf
Informe de gestión 2-05-26300-1318-2023.pdf</t>
  </si>
  <si>
    <t>18/08/2023</t>
  </si>
  <si>
    <t xml:space="preserve">Se anexa soportes del personal operativo que realiza las labores de mantenimiento en el cual se relaciona la gestión y trámite de los avisos SAP L1 que se refieren al mantenimiento preventivo y correctivo correspondiente ante las zonas de servicio para requerimientos por las diferentes áreas de la empresa de los meses de abril, mayo , junio y julio. Igualmente se anexa reporte de avisos de equipo automotriz de los meses de abril, mayo , junio y julio. </t>
  </si>
  <si>
    <t>Avisos Planta Fisica 202304 Abril_Parte1.pdf
Avisos Planta Fisica 202304 Abril_Parte2.pdf
Avisos Planta Fisica 202304 Abril_Parte3.pdf
Avisos Planta Fisica 202305 Mayo_Parte1.pdf
Avisos Planta Fisica 202305 Mayo_Parte2.pdf
Avisos Planta Fisica 202305 Mayo_Parte3.pdf
Avisos Planta Fisica 202306 Junio_Parte1.pdf
Avisos Planta Fisica 202306 Junio_Parte2.pdf
Avisos Planta Fisica 202307 Julio_Parte1.pdf
Avisos Planta Fisica 202307 Julio_Parte2.pdf
Reporte Avisos EA Abril,Mayo, Junio y Julio 2023.xlsx</t>
  </si>
  <si>
    <t>SE ANEXA TABLA CON NÚMEROS DE AVISOS MUESTRA TOMADA ALEATORIAMENTE DE SAP DE VISITAS A TERRENO SEGUNDO CUATRIMESTRE AÑO 2023.</t>
  </si>
  <si>
    <t>4000326798SM.pdf
4000326798SM.pdf
4000331497SA.pdf
4000331527SM.pdf
4000331919SA.pdf
4000335249SM.pdf
4000335977SM.pdf
4000336877SJ.pdf
4000340441SJ.pdf
MPFM-CP12 SEG I21.docx</t>
  </si>
  <si>
    <t xml:space="preserve">Se adjuntan los formatos PDF MPFD0707F01 Control y eliminación de usuarios correspondiente a los usuarios configurados a la fecha (con corte a 28 de agosto).  Los usuarios de Firma Digital  configurados en el aplicativo GOSIGN, se relacionan en  el PDF denominado MPFD0707F01 Control y eliminacion usuarios_FD.  Los usuarios configurados de  Archivo electrónico AE, se relacionan en el PDF MPFD0707F01 Control y eliminación usuarios AE </t>
  </si>
  <si>
    <t>MPFD0707F01_Control y eliminacion usuarios AE_28ago23.pdf
MPFD0707F01_Control y eliminacion usuarios FD_28ago23.pdf</t>
  </si>
  <si>
    <t>9/08/2023</t>
  </si>
  <si>
    <t>Para la radicación de comunicaciones externas oficiales, se realiza la recepción de los documentos en aplicativo de correspondencia CORI, así mismo para las salidas que fueron generadas y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 Se anexa informe en el cual se visualiza imagen del Libro de Registro de Correspondencia, para los meses de abril, mayo y junio de 2023 e imagen de documentos de entrada y salida correspondiente a los meses abril, mayo y junio de 2023.</t>
  </si>
  <si>
    <t>Informe RP-5207 MPFD-CP3 202308.pdf</t>
  </si>
  <si>
    <t>Se anexa informe en el cual se concluye que para la generación de salidas como respuestas en aplicativo de correspondencia CORI,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 así como las salidas que contienen anexos sean entregadas para distribución a operador postal, como punto final los documentos que fueron entregados como notificaciones personal, por aviso, publicaciones, son enviadas en físico, y cargados los pdfs, en filleserver compartido con la Dirección de Apoyo Comercial para subir las imágenes en SIMAD, programa que contiene los expedientes de usuarios que tienen asignada una cuenta contrato o cuenta interna.</t>
  </si>
  <si>
    <t>Informe RP-5208 MPFD-CP3 202308.pdf</t>
  </si>
  <si>
    <t xml:space="preserve">Durante el periodo no evidencio Manipulación y/o hurto de la información física por parte de colaboradores, por tanto, no se materializo el riesgo asociado. Se adjuntan los pantallazos de cargue de información realizados durante el primer semestre de 2023. </t>
  </si>
  <si>
    <t>MPFD-CC4_VERIF_INTEGRIDAD_COMPLETITUD_CARGUE_30AGO23.pdf</t>
  </si>
  <si>
    <t>Durante el lperiodo no se activó el control, ya que no se  realizaron búsquedas de documentos del SUG en el archivo electrónico.</t>
  </si>
  <si>
    <t>Se anexa evidencias, las cuales se obtienen de la revisión de inventarios y visitas técnicas realizadas a las dependencias durante los meses de abril, mayo de 2023.</t>
  </si>
  <si>
    <t>FUID abril 2023.zip
FUID mayo 2023.zip</t>
  </si>
  <si>
    <t xml:space="preserve">La Gerencia Jurídica mediante un archivo de Excel lleva el control de los oficios que radican las áreas para que se estudie la posibilidad de iniciar o no demanda, dentro de los términos de Ley. Durante los meses de mayo, junio, julio y al 24 de agosto de 2023, así:
 Mayo: Hasta el mes de mayo de 2023, se recibió 32 solicitud de inicio o concepto, de las distintas áreas de la Empresa, para definir la procedencia de demanda y/o denuncia ante la autoridad competente. En el mes de mayo se recibieron 7 solicitudes. Del total de solicitudes recibidas, 6 se encuentran pendiente de concepto y 16 en instrumentación de demanda o denuncia, dentro de los términos judiciales establecidos. Se radicaron 6 demandas y/o denuncias ante la autoridad competente. Se emitió 1 concepto de no inicio - por existir ya demanda presentada contra la misma persona y por los mismos hechos, se emiten 2 conceptos de acuerdo con lo solicitado por el área solicitante. Se devuelve 1 solicitud, en razón a que el objeto de la misma, no se encuentra enmarcada dentro de las competencias de la ORJAA.
 Junio: Hasta el mes de junio de 2023, se han recibido 47 solicitud de inicio o concepto, de las distintas áreas de la Empresa, para definir la procedencia de demanda y/o denuncia ante la autoridad competente. En el mes de junio se recibieron 15 solicitudes. Del total de solicitudes recibidas, 15 se encuentran pendiente de concepto y 9 en instrumentación de demanda o denuncia, dentro de los términos judiciales establecidos. Se radicaron 20 demandas y/o denuncias ante la autoridad competente de las cuales 14 corresponden a radicaciones en el mes de junio. Se emitió 1 concepto de no inicio - por existir ya demanda presentada contra la misma persona y por los mismos hechos, se emiten 1 conceptos de firma de acuerdo con el área solicitante. Se devuelve 1 solicitud, en razón a que el objeto de esta, no se encuentra enmarcada dentro de las competencias de la ORJAA.
 Julio: Hasta el mes de julio de 2023, se han recibido 54 solicitud de inicio o concepto, de las distintas áreas de la Empresa, para definir la procedencia de demanda y/o denuncia ante la autoridad competente. En el mes de julio se recibieron 7 solicitudes. Del total de solicitudes recibidas, 8 se encuentran pendiente de concepto y 9 en instrumentación de demanda o denuncia, dentro de los términos judiciales establecidos. Se emitió 1 concepto de no inicio por existir ya demanda presentada contra la misma persona y por los mismos hechos, se emiten 1 conceptos de firma de acuerdo al área solicitante. Se emiten 2 concepto de acuerdo de transacción y se emiten 3 conceptos de no procedente por tratarse de tramites que ya está adelantando el área de cobro coactivo de la Entidad. Se devuelve 1 solicitud, en razón a que el objeto de la misma, no se encuentra enmarcada dentro de las competencias de la ORJAA.
 Agosto: Hasta el 24 de agosto de 2023, se han recibido 68 solicitud de inicio o concepto, de las distintas áreas de la Empresa, para definir la procedencia de demanda y/o denuncia ante la autoridad competente. En el mes de agosto se recibieron 14 solicitudes. Del total de solicitudes recibidas, 16 se encuentran pendiente de concepto y 13 en instrumentación de demanda o denuncia, dentro de los términos judiciales establecidos. Se radicaron 30 demandas y/o denuncias ante la autoridad competente de las cuales 2 corresponden a radicaciones en el mes de agosto. Se emitió 1 concepto de no inicio por existir ya demanda presentada contra la misma persona y por los mismos hechos, se emiten 1 conceptos de no inicio por solicitud del área solicitante. Se emiten 2 concepto de acuerdo de transacción y se emiten 3 conceptos de no procedente por tratarse de tramites que ya está adelantando el área de cobro coactivo de la Entidad. Se devuelve 2 solicitud, en razón a que el objeto de la misma, no se encuentra enmarcada dentro de las competencias de la ORJAA.
 Se anexa correo electrónico y bases de excel.
  </t>
  </si>
  <si>
    <t>BASE E INFORME DE INICIOS AÑO 2023 CORTE 24 DE AGOSTO DE 2023.xlsx
Correo evidencia agosto 2023.pdf
REPORTE INDICADOR INICIO DE DEMANDAS 2023 AL 24 DE AGOSTO DE 2023 (1).xlsx</t>
  </si>
  <si>
    <t xml:space="preserve">Los supervisores con apoyo del profesional que maneja el aplicativo SIPROJWEB, revisan las actuaciones realizadas por el contratista y el estado de los procesos que tienen a su cargo, reportados en el informe mensual que presentan. Los supervisores dan su VoBo mediante correo electrónico, cuando solicitan tramitar el pago de la factura y/o cuenta de cobro del contratista. Se anexan muestreo de correos de los meses de mayo, junio, julio y agosto 2023.
 Respecto a la actualización de los procesos a cargo de los apoderados de planta, se anexan correo electrónico de la Jefe de Oficina de Representación Judicial y Actuación Administrativa en donde informa que los profesionales de planta tienen registradas las actuaciones judiciales de conformidad con las notificaciones realizadas al correo electrónico de notificaciones judiciales de la Empresa durante los meses mayo, junio, julio y agosto de 2023; asimismo, se verificó el cumplimiento de la  Circular 018 del 30 de mayo de 2023 expedida por la Secretaría Jurídica Distrital referente a la calificación del segundo contingente judicial. </t>
  </si>
  <si>
    <t>Circular 018 de 2023.pdf
CO61B6~1.pdf
CORREO AGOSTO 1.pdf
CORREO AGOSTO 2.pdf
CORREO AGOSTO 3.pdf
CORREO AGOSTO 4.pdf
CORREO AGOSTO.pdf
CORREO JULIO 1.pdf
CORREO JULIO 2.pdf
CORREO JULIO 3.pdf
CORREO JULIO 4.pdf
CORREO JULIO.pdf
CORREO JUNIO 1.pdf
CORREO JUNIO 2.pdf
CORREO JUNIO 3.pdf
CORREO JUNIO 4.pdf
CORREO JUNIO.pdf
CORREO MAYO 1.pdf
CORREO MAYO 2.pdf
CORREO MAYO 3.pdf
CORREO MAYO 4.pdf
CORREO MAYO.pdf</t>
  </si>
  <si>
    <t>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Realizar la vigilancia jurídica permanente en cada proceso y actuación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 de los meses de mayo, junio, julio y al 24 de agosto de 2023.</t>
  </si>
  <si>
    <t>1AGOST~1.pdf
1JULIO~1.pdf
1JUNIO~1.pdf
1MAYO2~1.pdf
2AGOST~1.pdf
2JULIO~1.pdf
2JUNIO~1.pdf
2MAYO2~1.pdf
3AGOST~1.pdf
3JULIO~1.pdf
3JUNIO~1.pdf
3MAYO2~1.pdf
CORREO~1.pdf
CORREO~2.pdf
INFORM~1.xls</t>
  </si>
  <si>
    <t>EL jefe de Oficina de Asesoría Legal cuando firma el concepto jurídico ha verificado la línea jurisprudencial del concepto y la normatividad aplicable al mismo, una vez verificado el concepto y aprobado (firmado) por parte del jefe de oficina, mediante correo electrónico envía a la secretaria para que esta radique y remita el concepto al área que solicitó el servicio del concepto. 
 Se anexa muestra de correos electrónicos y de los conceptos jurídicos de los meses de mayo, junio, julio y al 25 de agosto de 2023.</t>
  </si>
  <si>
    <t>AGO-15~1.pdf
AGO-15~2.pdf
AGO-15~3.pdf
EN087F~1.pdf
EN6047~1.pdf
EN6C40~1.pdf
EN98F1~1.pdf
ENA148~1.pdf
END0A5~1.pdf
ENECE9~1.pdf
ENFA25~1.pdf
ENVOCO~1.pdf
ENVOCO~2.pdf
ENVOCO~3.pdf
ENVOCO~4.pdf
JUL-15~1.pdf
JUL-15~2.pdf
JUL-15~3.pdf
JUN-15~1.pdf
JUN-15~2.pdf
JUN-15~3.pdf
MAY-15~1.pdf
MAY-15~2.pdf
MAY-15~3.pdf</t>
  </si>
  <si>
    <t>El Jefe de Oficina realiza el reparto de los documentos a los profesionales siendo asignado mediante correo electrónico.
 Se anexa muestra de correos electrónicos de los meses mayo, junio. julio y al 25 de agosto de 2023, cuando es asignado al profesional por el Jefe de Oficina de Asesoría Legal y el control de reparto que se realiza de la asignación.</t>
  </si>
  <si>
    <t>Remisorio 2822 del 10 de mayo de 2023.pdf
Remisorio 3024 del 17 de mayo de 2023.pdf
Remisorio 3383 del 30 de mayo de 2023.pdf
Remisorio 3592 del 2 de junio de 2023.pdf
Remisorio 3812 del 13 de junio de 2023.pdf
Remisorio 4396 del 29 de junio de 2023.pdf
Remisorio 4473 del 4 de julio de 2023.pdf
Remisorio 4857 del 17 de julio de 2023.pdf
Remisorio 5234 del 28 de julio de 2023.pdf
Remisorio 5385 del 3 de agosto de 2023.pdf
Remisorio 5691 del 15 de agosto de 2023.pdf
Remisorio 5918 del 24 de agosto de 2023.pdf</t>
  </si>
  <si>
    <t>,La Oficina de Asesoría Legal realiza seguimiento a las solicitudes de servicios asignadas a los profesionales del área para su tramite de respuesta, el tecnólogo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mayo, junio, julio y agosto de 2023.</t>
  </si>
  <si>
    <t>CORREO~1.pdf
SE2673~1.pdf
SE2C19~1.pdf
SE570D~1.pdf
SE8AFC~1.pdf
SE90C5~1.pdf
SEA8B6~1.pdf
SEC9F4~1.pdf
SEGUIM~1.pdf
SEGUIM~2.pdf
SEGUIM~3.pdf
SEGUIM~4.pdf</t>
  </si>
  <si>
    <t>No se activo la la ejecución del control, a la fecha no se ha recibido la encuesta de percepción de satisfacción del usuario.</t>
  </si>
  <si>
    <t>Correo evidencia no materializacion riesgos corte agosto 2023.pdf</t>
  </si>
  <si>
    <t xml:space="preserve">
 SE ADJUNTAN LOS INFORMES DE GESTION SOCIAL DE LOS MESES DE ABRIL - MAYO -JUNIO DE 2023.  EN DICHOS INFORMES  SE OBSERVAN LAS SOLICITUDES DE LAS AREAS COMPETENTES
</t>
  </si>
  <si>
    <t>DURANTE ESTE PERIODO NO SE PRESENTARON SOLICITUDES A LA OFICINA DE INVESTIGACIONES DISCIPLINARIAS</t>
  </si>
  <si>
    <t>Para el segundo cuatrimestre de 2023, se cargan las evidencias para el presente control:
1. Evidencia formato MPMA0214F02 Control Diario De Operación Planta Tibitoc (02/08/2023), se carga un registro aleatorio para el último cuatrimestre.
2.Evidencia del formato MPMA0211F01 Control Diario De Operación planta wiesner (19/06/2023), se carga un registro aleatorio para el último cuatrimestre.
3.Evidencia del formato MPMA0212F01 Control Diario De Operación Planta El Dorado del mes de junio de 2023.
4. No se reporta el formato MPMA0205F01 Informe Diario De Operación La Laguna y formato MPMA0206F01 Control Diario De OperaciónPlanta De Tratamiento Vitelma , toda vez que durante el cuatrimestre no se registro operación de las plantas.
5.Evidencia del formato MPMA0210F01 Control Diario De Operación Planta Yomasa del mes de junio de 2023.</t>
  </si>
  <si>
    <t>1. MPMA0214F02 Control Diario De Operación Planta Tibitoc - 2 de agosto.xls
2. MPMA0211F01 Control Diario De Operación planta wiesner - 19 junio.xlsx
3. MPMA0212F01 Control Diario De Operación Planta El Dorado - Junio 2023.xlsx
4. MPMA0210F01 Control Diario De Operación Planta Yomasa - junio 2023.xlsx</t>
  </si>
  <si>
    <t>Se adjuntan muestra de soportes del SGO de las Divisiones de Acueducto de las Zonas.</t>
  </si>
  <si>
    <t>ZONA 1 SGO daño 1.pdf
ZONA 1 SGO daño 2.pdf
ZONA 1 SGO daño 3.pdf
ZONA 2 Junio.pdf
ZONA 2 Mayo.pdf
ZONA 4  Acueducto Mayo Restablecida.pdf
ZONA 4  RP-5267_zona 4.pdf
ZONA 4 Acueducto Agosto Reparacion.pdf
ZONA 4 Acueducto Agosto.pdf
ZONA 4 Acueducto Julio Cierre.pdf
ZONA 4 Acueducto Julio Reparación.pdf
ZONA 4 Acueducto Julio Restablecida.pdf
ZONA 4 Acueducto Junio Cierre.pdf
ZONA 4 Acueducto Junio Reparacion.pdf
ZONA 4 Acueducto Junio Restablecida.pdf
ZONA 4 Acueducto Mayo Cierre.pdf
ZONA 4 Acueducto Mayo Reparacion.pdf
ZONA 5 ALCANTARILLADO _ ACUEDUCTO.pdf</t>
  </si>
  <si>
    <t xml:space="preserve">
  Se adjuntan informes para el contrato 1-05-25400-1590-2022,TRANSPORTE DE AGUA POTABLE A TRAVÉS DE CARROTANQUES EN EL DISTRITO CAPITAL Y EN LOS MUNICIPIOS VECINOS PARA MITIGAR LAS SUSPENSIONES DE SERVICIO POR MANTENIMIENTO EN LAS REDES MATRICES Y PARA APOYAR AL DISTRITO O A QUIÉN ÉSTE LO DETERMINE EN SITUACIONES DE EMERGENCIA.denttro del cual se detallan servicios prestados de suministro de agua en carrotanques para el mes de Jiulio de 2023
</t>
  </si>
  <si>
    <t>4 INFORME DE GESTION 06.pdf
Anexos acta #6.pdf
ICSM-1510-2022_1590-2022_MINUTA_LEGALIZADA.pdf</t>
  </si>
  <si>
    <t xml:space="preserve">Durante el periodo no se presentaron solicitudes para realizar el análisis de procebilidad de apertura de investigación o se registraron Quejas o se diligencio el  Informe MPCD0101F04 Recepción de queja verbal. Se adjunta como evidencia los correos de los respectivos Jefes de División mediante el cual informan que en el periodo en mención no se presentó lo mencionado con anterioridad. </t>
  </si>
  <si>
    <t>Respuesta Norte.pdf
Respuesta Sur.pdf
Respuesta Tibitoc.pdf</t>
  </si>
  <si>
    <t>En el mes de julio se realizó un primer ejercicio de planificación sugerida para todas las áreas de la Empresa, basada en el ejercicio de cierre a corte junio y en la planificación realizada el 2022 para ejecutar en la presente vigencia. Posteriormente se realizó presentación de la misma al Comité Directivo mostrando los techos para cada gerencia y por concepto de gasto. Seguidamente, el 1 de agosto se presentó a los planificadores con el fin de que diligencien la plantilla de planificación por centro gestor y centro de costo. Se anexa la presentación y la plantilla de planificaciónsugerida.</t>
  </si>
  <si>
    <t>02-08-23 Mock Entregada a las áreas.xlsx
23_08_08 Presentación mock - planificadores.pptx</t>
  </si>
  <si>
    <t>Para este corte no se presenta evidencia debido a que la Planificación de recursos de funcionamiento y operación se realiza una vez al año, inició en el mes de julio con el objetivo de planificar los recursos para la vigencia 2024 y la presentación se llevará al Comité Corporativo en el mes de septiembre.</t>
  </si>
  <si>
    <t>Las modificaciones a la planificación son solicitadas por las diferentes áreas de la Empresa con aviso de servicio clase J8, las analistas de costos de la Dirección revisan que se cumpla con las políticas de asignación de recursos y asigna al aviso el estatus REPL (revisado planeamiento). se anexa listado de 325 avisos revisados, analizados y gestionados de enero a agosto 28 de 2023.</t>
  </si>
  <si>
    <t>Avisos mod al PCyC a Agosto 28.xlsx</t>
  </si>
  <si>
    <t xml:space="preserve">Se adjuntan memorando de solicitud de inscripción y respuesta una vez revisadas las fichas de inscripción de proyectos y matriz multicriterio. </t>
  </si>
  <si>
    <t>1230001-2023-0143_ Inscripción al Banco de proyectos_18-08-2023.pdf
Evidencia MPEE CP4.pdf</t>
  </si>
  <si>
    <t xml:space="preserve">En el marco del seguimiento a la implementación de controles asociados a riesgos de corrupción, se adjunta certificación de presentación del plan plurianual de inversiones ante la Junta Directiva, dicha certificación presento con el fin de tener la aprobación del plan financiero de la vigencia 2022.
  </t>
  </si>
  <si>
    <t>Certificación JD No. 2640_Plan financiero 2023.pdf</t>
  </si>
  <si>
    <t>Se adjunta constancia de reunión de comités de proyectos de inversión correspondiente a los meses de Abril, Mayo, Junio y Julio 2023.</t>
  </si>
  <si>
    <t>Certificación CPI abril 2023.pdf
Certificación CPI julio 2023.pdf
Certificación CPI junio 2023.pdf
Certificación CPI mayo 2023_V0.pdf</t>
  </si>
  <si>
    <t>Mensualmente se genera el informe de seguimiento a la maduración de los proyectos de mantenimiento inscritos en el SGI. Se anexa el informe a corte julio de 2023, no se anexa agosto porque esta información se genera después de terminado el mes al cual se le hace seguimiento</t>
  </si>
  <si>
    <t>MPFD0801F08-02 Estados de proyectos de mantenimiento a 31 de Julio-2023__.pdf</t>
  </si>
  <si>
    <t>Causa</t>
  </si>
  <si>
    <t>Nombre del trámite u OPA 
(asociado a nivel de control)</t>
  </si>
  <si>
    <t xml:space="preserve">1. Cambios en la factura de servicios públicos.  
2. Cambio en la clase de uso </t>
  </si>
  <si>
    <t xml:space="preserve"> MAPA DE RIESGOS DE CORRUPCIÓN / SOBORNO
Autocontrol 2o. Cuatrimestre de 2023 (Mayo - Agosto de 2023)
Empresa de Acueducto y Alcantarillado de Bogotá - ESP
12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</si>
</sst>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9"/>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sz val="8"/>
      <color theme="1"/>
      <name val="Calibri"/>
      <family val="2"/>
      <scheme val="minor"/>
    </font>
    <font>
      <b/>
      <shadow/>
      <sz val="11"/>
      <color rgb="FFFF0000"/>
      <name val="Calibri"/>
      <family val="2"/>
    </font>
    <font>
      <b/>
      <shadow/>
      <sz val="11"/>
      <color rgb="FFFFFF00"/>
      <name val="Calibri"/>
      <family val="2"/>
    </font>
    <font>
      <b/>
      <shadow/>
      <sz val="11"/>
      <color rgb="FF92D050"/>
      <name val="Calibri"/>
      <family val="2"/>
    </font>
    <font>
      <b/>
      <sz val="10"/>
      <name val="Arial"/>
      <family val="2"/>
    </font>
    <font>
      <sz val="9"/>
      <name val="Arial"/>
      <family val="2"/>
    </font>
    <font>
      <sz val="9"/>
      <color theme="1"/>
      <name val="Arial"/>
      <family val="2"/>
    </font>
    <font>
      <sz val="11"/>
      <name val="Calibri"/>
      <family val="2"/>
      <scheme val="minor"/>
    </font>
    <font>
      <sz val="10"/>
      <color theme="1"/>
      <name val="Arial"/>
      <family val="2"/>
    </font>
    <font>
      <b/>
      <sz val="16"/>
      <color theme="1"/>
      <name val="Calibri"/>
      <family val="2"/>
      <scheme val="minor"/>
    </font>
    <font>
      <sz val="10"/>
      <color rgb="FF000000"/>
      <name val="Arial"/>
      <family val="2"/>
    </font>
    <font>
      <sz val="12"/>
      <color theme="1"/>
      <name val="Arial"/>
      <family val="2"/>
    </font>
    <font>
      <sz val="7"/>
      <color rgb="FF000000"/>
      <name val="Calibri"/>
      <family val="2"/>
    </font>
    <font>
      <sz val="10"/>
      <color rgb="FF000000"/>
      <name val="Calibri"/>
      <family val="2"/>
    </font>
    <font>
      <sz val="11"/>
      <color rgb="FF000000"/>
      <name val="Calibri"/>
      <family val="2"/>
    </font>
    <font>
      <b/>
      <sz val="11"/>
      <name val="Calibri"/>
      <family val="2"/>
      <scheme val="minor"/>
    </font>
    <font>
      <sz val="11"/>
      <color theme="2"/>
      <name val="Calibri"/>
      <family val="2"/>
      <scheme val="minor"/>
    </font>
    <font>
      <b/>
      <sz val="10"/>
      <color theme="1"/>
      <name val="Calibri"/>
      <family val="2"/>
      <scheme val="minor"/>
    </font>
    <font>
      <b/>
      <sz val="12"/>
      <name val="Calibri"/>
      <family val="2"/>
      <scheme val="minor"/>
    </font>
    <font>
      <b/>
      <sz val="11"/>
      <color rgb="FF000000"/>
      <name val="Calibri"/>
      <family val="2"/>
    </font>
    <font>
      <sz val="11"/>
      <color rgb="FF000000"/>
      <name val="Calibri"/>
      <family val="2"/>
      <scheme val="minor"/>
    </font>
    <font>
      <sz val="10"/>
      <name val="Calibri"/>
      <family val="2"/>
      <scheme val="minor"/>
    </font>
  </fonts>
  <fills count="21">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FD5EA"/>
        <bgColor indexed="64"/>
      </patternFill>
    </fill>
    <fill>
      <patternFill patternType="solid">
        <fgColor rgb="FFE9EBF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dotted">
        <color auto="1"/>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top style="medium">
        <color auto="1"/>
      </top>
      <bottom style="dotted">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dotted">
        <color auto="1"/>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dotted">
        <color auto="1"/>
      </right>
      <top style="medium">
        <color auto="1"/>
      </top>
      <bottom style="dotted">
        <color auto="1"/>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dotted">
        <color auto="1"/>
      </left>
      <right style="dotted">
        <color auto="1"/>
      </right>
      <top/>
      <bottom style="dotted">
        <color auto="1"/>
      </bottom>
      <diagonal/>
    </border>
    <border>
      <left/>
      <right/>
      <top/>
      <bottom style="thin">
        <color indexed="64"/>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dotted">
        <color auto="1"/>
      </bottom>
      <diagonal/>
    </border>
    <border>
      <left/>
      <right style="medium">
        <color auto="1"/>
      </right>
      <top style="medium">
        <color auto="1"/>
      </top>
      <bottom style="dotted">
        <color auto="1"/>
      </bottom>
      <diagonal/>
    </border>
    <border>
      <left style="medium">
        <color indexed="64"/>
      </left>
      <right style="dotted">
        <color auto="1"/>
      </right>
      <top/>
      <bottom style="dotted">
        <color auto="1"/>
      </bottom>
      <diagonal/>
    </border>
    <border>
      <left style="dotted">
        <color auto="1"/>
      </left>
      <right style="medium">
        <color indexed="64"/>
      </right>
      <top/>
      <bottom style="dotted">
        <color auto="1"/>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41" fontId="1" fillId="0" borderId="0" applyFont="0" applyFill="0" applyBorder="0" applyAlignment="0" applyProtection="0"/>
    <xf numFmtId="0" fontId="3" fillId="0" borderId="0"/>
    <xf numFmtId="0" fontId="25" fillId="0" borderId="0">
      <alignment wrapText="1"/>
    </xf>
    <xf numFmtId="0" fontId="1" fillId="0" borderId="0"/>
    <xf numFmtId="0" fontId="1" fillId="0" borderId="0"/>
    <xf numFmtId="0" fontId="25" fillId="0" borderId="0">
      <alignment wrapText="1"/>
    </xf>
  </cellStyleXfs>
  <cellXfs count="282">
    <xf numFmtId="0" fontId="0" fillId="0" borderId="0" xfId="0"/>
    <xf numFmtId="0" fontId="0" fillId="0" borderId="0" xfId="0" applyAlignment="1" applyProtection="1">
      <alignment horizontal="center" vertical="center" wrapText="1"/>
      <protection hidden="1"/>
    </xf>
    <xf numFmtId="0" fontId="0" fillId="8" borderId="0" xfId="0" applyFill="1" applyAlignment="1" applyProtection="1">
      <alignment horizontal="center" vertical="center" wrapText="1"/>
      <protection hidden="1"/>
    </xf>
    <xf numFmtId="0" fontId="2" fillId="6" borderId="6" xfId="0" applyFont="1" applyFill="1" applyBorder="1" applyAlignment="1">
      <alignment horizontal="center" vertical="center"/>
    </xf>
    <xf numFmtId="0" fontId="0" fillId="3" borderId="1" xfId="0" applyFill="1" applyBorder="1"/>
    <xf numFmtId="0" fontId="3"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0" fillId="0" borderId="1" xfId="0" applyBorder="1"/>
    <xf numFmtId="0" fontId="0" fillId="0" borderId="1" xfId="0" applyBorder="1" applyAlignment="1">
      <alignment wrapText="1"/>
    </xf>
    <xf numFmtId="0" fontId="0" fillId="5" borderId="1" xfId="0" applyFill="1" applyBorder="1"/>
    <xf numFmtId="41" fontId="0" fillId="0" borderId="3" xfId="1" applyFont="1" applyBorder="1" applyProtection="1"/>
    <xf numFmtId="0" fontId="0" fillId="0" borderId="4" xfId="0" applyBorder="1"/>
    <xf numFmtId="0" fontId="0" fillId="0" borderId="5" xfId="0" applyBorder="1"/>
    <xf numFmtId="0" fontId="0" fillId="0" borderId="1" xfId="0" applyBorder="1" applyAlignment="1">
      <alignment horizontal="center" vertical="center" wrapText="1"/>
    </xf>
    <xf numFmtId="0" fontId="0" fillId="4" borderId="1" xfId="0" applyFill="1" applyBorder="1"/>
    <xf numFmtId="0" fontId="0" fillId="0" borderId="3" xfId="0" applyBorder="1"/>
    <xf numFmtId="0" fontId="0" fillId="2" borderId="1" xfId="0" applyFill="1" applyBorder="1"/>
    <xf numFmtId="0" fontId="0" fillId="0" borderId="0" xfId="0" applyAlignment="1">
      <alignment wrapText="1"/>
    </xf>
    <xf numFmtId="0" fontId="0" fillId="7" borderId="1" xfId="0" applyFill="1" applyBorder="1" applyAlignment="1">
      <alignment horizontal="center" vertical="center" wrapText="1"/>
    </xf>
    <xf numFmtId="0" fontId="0" fillId="0" borderId="1" xfId="0" quotePrefix="1" applyBorder="1" applyAlignment="1">
      <alignment wrapText="1"/>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vertical="center"/>
    </xf>
    <xf numFmtId="0" fontId="7" fillId="0" borderId="1" xfId="0" applyFont="1" applyBorder="1" applyAlignment="1">
      <alignment vertical="center" wrapText="1"/>
    </xf>
    <xf numFmtId="0" fontId="0" fillId="10"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11" borderId="0" xfId="0" applyFill="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right"/>
    </xf>
    <xf numFmtId="0" fontId="0" fillId="0" borderId="0" xfId="0" applyAlignment="1" applyProtection="1">
      <alignment vertical="center"/>
      <protection hidden="1"/>
    </xf>
    <xf numFmtId="0" fontId="0" fillId="10" borderId="0" xfId="0" applyFill="1" applyAlignment="1" applyProtection="1">
      <alignment vertical="center" wrapText="1"/>
      <protection locked="0"/>
    </xf>
    <xf numFmtId="0" fontId="12" fillId="14" borderId="29" xfId="0" applyFont="1" applyFill="1" applyBorder="1" applyAlignment="1">
      <alignment horizontal="left" vertical="center" wrapText="1" indent="1" readingOrder="1"/>
    </xf>
    <xf numFmtId="0" fontId="13" fillId="15" borderId="30" xfId="0" applyFont="1" applyFill="1" applyBorder="1" applyAlignment="1">
      <alignment horizontal="left" vertical="center" wrapText="1" indent="1" readingOrder="1"/>
    </xf>
    <xf numFmtId="0" fontId="14" fillId="14" borderId="30" xfId="0" applyFont="1" applyFill="1" applyBorder="1" applyAlignment="1">
      <alignment horizontal="left" vertical="center" wrapText="1" indent="1" readingOrder="1"/>
    </xf>
    <xf numFmtId="0" fontId="16" fillId="0" borderId="1" xfId="2" applyFont="1" applyBorder="1" applyAlignment="1" applyProtection="1">
      <alignment vertical="center" wrapText="1"/>
      <protection locked="0"/>
    </xf>
    <xf numFmtId="0" fontId="17" fillId="0" borderId="1" xfId="0" applyFont="1" applyBorder="1"/>
    <xf numFmtId="0" fontId="17" fillId="0" borderId="0" xfId="0" applyFont="1"/>
    <xf numFmtId="0" fontId="16" fillId="16" borderId="1" xfId="2" applyFont="1" applyFill="1" applyBorder="1" applyAlignment="1" applyProtection="1">
      <alignment vertical="center" wrapText="1"/>
      <protection locked="0"/>
    </xf>
    <xf numFmtId="0" fontId="17" fillId="16" borderId="1" xfId="0" applyFont="1" applyFill="1" applyBorder="1"/>
    <xf numFmtId="0" fontId="0" fillId="0" borderId="4" xfId="0" applyBorder="1" applyAlignment="1">
      <alignment horizontal="center"/>
    </xf>
    <xf numFmtId="0" fontId="0" fillId="17" borderId="1" xfId="0" applyFill="1" applyBorder="1"/>
    <xf numFmtId="0" fontId="0" fillId="16" borderId="1" xfId="0" applyFill="1" applyBorder="1"/>
    <xf numFmtId="0" fontId="0" fillId="18" borderId="1" xfId="0" applyFill="1" applyBorder="1"/>
    <xf numFmtId="0" fontId="0" fillId="19" borderId="1" xfId="0" applyFill="1" applyBorder="1"/>
    <xf numFmtId="0" fontId="0" fillId="0" borderId="24" xfId="0" applyBorder="1" applyAlignment="1" applyProtection="1">
      <alignment vertical="center" wrapText="1"/>
      <protection hidden="1"/>
    </xf>
    <xf numFmtId="0" fontId="0" fillId="10" borderId="0" xfId="0" applyFill="1" applyAlignment="1" applyProtection="1">
      <alignment horizontal="center" vertical="center" wrapText="1"/>
      <protection locked="0"/>
    </xf>
    <xf numFmtId="0" fontId="19" fillId="7" borderId="1" xfId="0" applyFont="1" applyFill="1" applyBorder="1" applyAlignment="1">
      <alignment vertical="center"/>
    </xf>
    <xf numFmtId="0" fontId="20" fillId="0" borderId="0" xfId="0" applyFont="1"/>
    <xf numFmtId="0" fontId="21" fillId="0" borderId="1" xfId="0" applyFont="1" applyBorder="1" applyAlignment="1">
      <alignment vertical="center" wrapText="1"/>
    </xf>
    <xf numFmtId="0" fontId="19" fillId="0" borderId="1" xfId="0" applyFont="1" applyBorder="1" applyAlignment="1">
      <alignment horizontal="justify" vertical="center" wrapText="1"/>
    </xf>
    <xf numFmtId="0" fontId="22" fillId="7" borderId="1" xfId="0" applyFont="1" applyFill="1" applyBorder="1" applyAlignment="1">
      <alignment vertical="center" wrapText="1"/>
    </xf>
    <xf numFmtId="0" fontId="23" fillId="14" borderId="29" xfId="0" applyFont="1" applyFill="1" applyBorder="1" applyAlignment="1" applyProtection="1">
      <alignment horizontal="center" vertical="center" wrapText="1" readingOrder="1"/>
      <protection hidden="1"/>
    </xf>
    <xf numFmtId="0" fontId="23" fillId="15" borderId="30" xfId="0" applyFont="1" applyFill="1" applyBorder="1" applyAlignment="1" applyProtection="1">
      <alignment horizontal="center" vertical="center" wrapText="1" readingOrder="1"/>
      <protection hidden="1"/>
    </xf>
    <xf numFmtId="0" fontId="23" fillId="14" borderId="30" xfId="0" applyFont="1" applyFill="1" applyBorder="1" applyAlignment="1" applyProtection="1">
      <alignment horizontal="center" vertical="center" wrapText="1" readingOrder="1"/>
      <protection hidden="1"/>
    </xf>
    <xf numFmtId="0" fontId="24" fillId="14" borderId="29" xfId="0" applyFont="1" applyFill="1" applyBorder="1" applyAlignment="1" applyProtection="1">
      <alignment horizontal="center" vertical="center" wrapText="1" readingOrder="1"/>
      <protection hidden="1"/>
    </xf>
    <xf numFmtId="0" fontId="24" fillId="15" borderId="30" xfId="0" applyFont="1" applyFill="1" applyBorder="1" applyAlignment="1" applyProtection="1">
      <alignment horizontal="center" vertical="center" wrapText="1" readingOrder="1"/>
      <protection hidden="1"/>
    </xf>
    <xf numFmtId="0" fontId="24" fillId="14" borderId="30" xfId="0" applyFont="1" applyFill="1" applyBorder="1" applyAlignment="1" applyProtection="1">
      <alignment horizontal="center" vertical="center" wrapText="1" readingOrder="1"/>
      <protection hidden="1"/>
    </xf>
    <xf numFmtId="0" fontId="2" fillId="0" borderId="0" xfId="0" applyFont="1"/>
    <xf numFmtId="0" fontId="0" fillId="0" borderId="23" xfId="0" applyBorder="1" applyAlignment="1" applyProtection="1">
      <alignment horizontal="justify" vertical="center" wrapText="1"/>
      <protection hidden="1"/>
    </xf>
    <xf numFmtId="0" fontId="0" fillId="10" borderId="0" xfId="0" applyFill="1" applyAlignment="1" applyProtection="1">
      <alignment horizontal="justify" vertical="center" wrapText="1"/>
      <protection locked="0"/>
    </xf>
    <xf numFmtId="0" fontId="0" fillId="0" borderId="23" xfId="0" applyBorder="1" applyAlignment="1" applyProtection="1">
      <alignment horizontal="center" vertical="center" wrapText="1"/>
      <protection hidden="1"/>
    </xf>
    <xf numFmtId="0" fontId="26" fillId="10" borderId="0" xfId="0" applyFont="1" applyFill="1" applyAlignment="1" applyProtection="1">
      <alignment vertical="center" wrapText="1"/>
      <protection locked="0"/>
    </xf>
    <xf numFmtId="0" fontId="0" fillId="10" borderId="0" xfId="0" applyFill="1" applyAlignment="1" applyProtection="1">
      <alignment horizontal="left" vertical="center" wrapText="1"/>
      <protection locked="0"/>
    </xf>
    <xf numFmtId="0" fontId="0" fillId="0" borderId="0" xfId="0" applyAlignment="1" applyProtection="1">
      <alignment vertical="center" wrapText="1"/>
      <protection hidden="1"/>
    </xf>
    <xf numFmtId="0" fontId="11"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0" fillId="8" borderId="0" xfId="0" applyFill="1" applyAlignment="1" applyProtection="1">
      <alignment horizontal="left" vertical="center" wrapText="1"/>
      <protection hidden="1"/>
    </xf>
    <xf numFmtId="0" fontId="0" fillId="10" borderId="0" xfId="0" applyFill="1" applyAlignment="1" applyProtection="1">
      <alignment vertical="center" wrapText="1"/>
      <protection hidden="1"/>
    </xf>
    <xf numFmtId="0" fontId="0" fillId="0" borderId="22"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0" xfId="0" applyAlignment="1" applyProtection="1">
      <alignment horizontal="justify" vertical="center" wrapText="1"/>
      <protection hidden="1"/>
    </xf>
    <xf numFmtId="0" fontId="0" fillId="8" borderId="0" xfId="0" applyFill="1" applyAlignment="1" applyProtection="1">
      <alignment vertical="center" wrapText="1"/>
      <protection locked="0"/>
    </xf>
    <xf numFmtId="0" fontId="0" fillId="8" borderId="0" xfId="0" applyFill="1" applyAlignment="1" applyProtection="1">
      <alignment vertical="center" wrapText="1"/>
      <protection hidden="1"/>
    </xf>
    <xf numFmtId="0" fontId="0" fillId="8" borderId="0" xfId="0" applyFill="1" applyAlignment="1" applyProtection="1">
      <alignment horizontal="justify" vertical="center" wrapText="1"/>
      <protection hidden="1"/>
    </xf>
    <xf numFmtId="0" fontId="27" fillId="0" borderId="0" xfId="0" applyFont="1" applyAlignment="1" applyProtection="1">
      <alignment horizontal="center" vertical="center" wrapText="1"/>
      <protection hidden="1"/>
    </xf>
    <xf numFmtId="0" fontId="0" fillId="8" borderId="0" xfId="0" applyFill="1"/>
    <xf numFmtId="0" fontId="28" fillId="0" borderId="14" xfId="0" applyFont="1" applyBorder="1" applyAlignment="1">
      <alignment horizontal="center"/>
    </xf>
    <xf numFmtId="0" fontId="28" fillId="0" borderId="15" xfId="0" applyFont="1" applyBorder="1" applyAlignment="1">
      <alignment horizontal="center"/>
    </xf>
    <xf numFmtId="0" fontId="0" fillId="0" borderId="26" xfId="0" applyBorder="1"/>
    <xf numFmtId="0" fontId="0" fillId="0" borderId="33" xfId="0" applyBorder="1"/>
    <xf numFmtId="0" fontId="0" fillId="0" borderId="27" xfId="0" applyBorder="1"/>
    <xf numFmtId="0" fontId="0" fillId="0" borderId="34" xfId="0" applyBorder="1"/>
    <xf numFmtId="0" fontId="0" fillId="0" borderId="41" xfId="0" applyBorder="1"/>
    <xf numFmtId="0" fontId="0" fillId="0" borderId="40" xfId="0" applyBorder="1"/>
    <xf numFmtId="0" fontId="0" fillId="0" borderId="42" xfId="0" applyBorder="1"/>
    <xf numFmtId="0" fontId="0" fillId="0" borderId="43" xfId="0" applyBorder="1"/>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8" borderId="0" xfId="0" applyFill="1" applyAlignment="1">
      <alignment horizontal="center"/>
    </xf>
    <xf numFmtId="0" fontId="28" fillId="0" borderId="13" xfId="0" applyFont="1" applyBorder="1" applyAlignment="1">
      <alignment horizontal="center"/>
    </xf>
    <xf numFmtId="0" fontId="0" fillId="0" borderId="0" xfId="0" applyAlignment="1">
      <alignment horizontal="center"/>
    </xf>
    <xf numFmtId="0" fontId="0" fillId="0" borderId="20" xfId="0" applyBorder="1" applyAlignment="1" applyProtection="1">
      <alignment vertical="center" wrapText="1"/>
      <protection hidden="1"/>
    </xf>
    <xf numFmtId="0" fontId="1" fillId="7" borderId="0" xfId="5" applyFill="1"/>
    <xf numFmtId="0" fontId="1" fillId="7" borderId="0" xfId="5" applyFill="1" applyAlignment="1">
      <alignment horizontal="left"/>
    </xf>
    <xf numFmtId="0" fontId="1" fillId="0" borderId="0" xfId="5"/>
    <xf numFmtId="0" fontId="1" fillId="7" borderId="0" xfId="5" applyFill="1" applyAlignment="1">
      <alignment horizontal="left" vertical="center" wrapText="1"/>
    </xf>
    <xf numFmtId="0" fontId="2" fillId="7" borderId="1" xfId="5" applyFont="1" applyFill="1" applyBorder="1" applyAlignment="1">
      <alignment horizontal="center" vertical="center" wrapText="1"/>
    </xf>
    <xf numFmtId="0" fontId="30" fillId="7" borderId="1" xfId="5" applyFont="1" applyFill="1" applyBorder="1" applyAlignment="1">
      <alignment horizontal="center" vertical="center" wrapText="1"/>
    </xf>
    <xf numFmtId="0" fontId="18" fillId="0" borderId="46" xfId="5" applyFont="1" applyBorder="1" applyAlignment="1">
      <alignment vertical="center" wrapText="1"/>
    </xf>
    <xf numFmtId="0" fontId="31" fillId="0" borderId="1" xfId="5" applyFont="1" applyBorder="1" applyAlignment="1">
      <alignment horizontal="center" vertical="center" wrapText="1"/>
    </xf>
    <xf numFmtId="0" fontId="18" fillId="0" borderId="1" xfId="5" applyFont="1" applyBorder="1" applyAlignment="1">
      <alignment horizontal="left" vertical="center" wrapText="1"/>
    </xf>
    <xf numFmtId="0" fontId="31" fillId="0" borderId="1" xfId="5" applyFont="1" applyBorder="1" applyAlignment="1">
      <alignment horizontal="left" vertical="center" wrapText="1"/>
    </xf>
    <xf numFmtId="0" fontId="18" fillId="0" borderId="1" xfId="5" applyFont="1" applyBorder="1" applyAlignment="1">
      <alignment horizontal="center" vertical="center" wrapText="1"/>
    </xf>
    <xf numFmtId="0" fontId="26" fillId="0" borderId="1" xfId="5" applyFont="1" applyBorder="1" applyAlignment="1">
      <alignment horizontal="center" vertical="center" wrapText="1"/>
    </xf>
    <xf numFmtId="0" fontId="31" fillId="0" borderId="1" xfId="5" applyFont="1" applyBorder="1" applyAlignment="1" applyProtection="1">
      <alignment vertical="center" wrapText="1"/>
      <protection locked="0"/>
    </xf>
    <xf numFmtId="1" fontId="18" fillId="0" borderId="3" xfId="5" applyNumberFormat="1" applyFont="1" applyBorder="1" applyAlignment="1">
      <alignment horizontal="center" vertical="center" wrapText="1"/>
    </xf>
    <xf numFmtId="0" fontId="1" fillId="0" borderId="1" xfId="5" applyBorder="1" applyAlignment="1">
      <alignment vertical="center" wrapText="1"/>
    </xf>
    <xf numFmtId="0" fontId="1" fillId="0" borderId="1" xfId="5" applyBorder="1" applyAlignment="1">
      <alignment horizontal="center" vertical="center" wrapText="1"/>
    </xf>
    <xf numFmtId="0" fontId="1" fillId="0" borderId="1" xfId="5" applyBorder="1" applyAlignment="1">
      <alignment horizontal="left" vertical="center" wrapText="1"/>
    </xf>
    <xf numFmtId="0" fontId="18" fillId="0" borderId="32" xfId="5" applyFont="1" applyBorder="1" applyAlignment="1">
      <alignment horizontal="center" vertical="center" wrapText="1"/>
    </xf>
    <xf numFmtId="0" fontId="18" fillId="0" borderId="32" xfId="5" applyFont="1" applyBorder="1" applyAlignment="1">
      <alignment horizontal="left" vertical="center" wrapText="1"/>
    </xf>
    <xf numFmtId="0" fontId="18" fillId="0" borderId="1" xfId="5" applyFont="1" applyBorder="1" applyAlignment="1">
      <alignment vertical="center" wrapText="1"/>
    </xf>
    <xf numFmtId="0" fontId="18" fillId="0" borderId="1" xfId="5" applyFont="1" applyBorder="1" applyAlignment="1" applyProtection="1">
      <alignment vertical="center" wrapText="1"/>
      <protection locked="0"/>
    </xf>
    <xf numFmtId="0" fontId="18" fillId="0" borderId="47" xfId="5" applyFont="1" applyBorder="1" applyAlignment="1">
      <alignment vertical="center" wrapText="1"/>
    </xf>
    <xf numFmtId="0" fontId="18" fillId="0" borderId="39" xfId="5" applyFont="1" applyBorder="1" applyAlignment="1">
      <alignment vertical="center" wrapText="1"/>
    </xf>
    <xf numFmtId="0" fontId="18" fillId="0" borderId="39" xfId="5" applyFont="1" applyBorder="1" applyAlignment="1">
      <alignment horizontal="left" vertical="center" wrapText="1"/>
    </xf>
    <xf numFmtId="0" fontId="18" fillId="0" borderId="0" xfId="5" applyFont="1" applyAlignment="1">
      <alignment vertical="center" wrapText="1"/>
    </xf>
    <xf numFmtId="0" fontId="1" fillId="7" borderId="0" xfId="4" applyFill="1" applyAlignment="1">
      <alignment vertical="center"/>
    </xf>
    <xf numFmtId="0" fontId="1" fillId="7" borderId="26" xfId="4" applyFill="1" applyBorder="1" applyAlignment="1">
      <alignment vertical="center"/>
    </xf>
    <xf numFmtId="0" fontId="1" fillId="7" borderId="33" xfId="4" applyFill="1" applyBorder="1" applyAlignment="1">
      <alignment vertical="center"/>
    </xf>
    <xf numFmtId="0" fontId="1" fillId="7" borderId="27" xfId="4" applyFill="1" applyBorder="1" applyAlignment="1">
      <alignment vertical="center"/>
    </xf>
    <xf numFmtId="0" fontId="1" fillId="7" borderId="34" xfId="4" applyFill="1" applyBorder="1" applyAlignment="1">
      <alignment vertical="center"/>
    </xf>
    <xf numFmtId="0" fontId="1" fillId="7" borderId="0" xfId="4" applyFill="1" applyBorder="1" applyAlignment="1">
      <alignment vertical="center"/>
    </xf>
    <xf numFmtId="0" fontId="1" fillId="7" borderId="41" xfId="4" applyFill="1" applyBorder="1" applyAlignment="1">
      <alignment vertical="center"/>
    </xf>
    <xf numFmtId="0" fontId="1" fillId="7" borderId="40" xfId="4" applyFill="1" applyBorder="1" applyAlignment="1">
      <alignment vertical="center"/>
    </xf>
    <xf numFmtId="0" fontId="1" fillId="7" borderId="42" xfId="4" applyFill="1" applyBorder="1" applyAlignment="1">
      <alignment vertical="center"/>
    </xf>
    <xf numFmtId="0" fontId="1" fillId="7" borderId="43" xfId="4" applyFill="1" applyBorder="1" applyAlignment="1">
      <alignment vertical="center"/>
    </xf>
    <xf numFmtId="0" fontId="1" fillId="0" borderId="0" xfId="4" applyAlignment="1">
      <alignment vertical="center"/>
    </xf>
    <xf numFmtId="0" fontId="1" fillId="0" borderId="20" xfId="4" applyBorder="1" applyAlignment="1" applyProtection="1">
      <alignment vertical="center" wrapText="1"/>
      <protection hidden="1"/>
    </xf>
    <xf numFmtId="0" fontId="25" fillId="0" borderId="0" xfId="6" applyNumberFormat="1" applyFont="1" applyFill="1" applyBorder="1" applyAlignment="1" applyProtection="1">
      <alignment vertical="center"/>
    </xf>
    <xf numFmtId="0" fontId="1" fillId="0" borderId="0" xfId="4" applyAlignment="1">
      <alignment vertical="center" wrapText="1"/>
    </xf>
    <xf numFmtId="0" fontId="1" fillId="0" borderId="20" xfId="4" applyFont="1" applyBorder="1" applyAlignment="1" applyProtection="1">
      <alignment vertical="top" wrapText="1"/>
      <protection hidden="1"/>
    </xf>
    <xf numFmtId="0" fontId="25" fillId="0" borderId="0" xfId="6" applyNumberFormat="1" applyFont="1" applyFill="1" applyBorder="1" applyAlignment="1" applyProtection="1">
      <alignment vertical="center" wrapText="1"/>
    </xf>
    <xf numFmtId="0" fontId="0" fillId="0" borderId="0" xfId="0" applyFont="1" applyAlignment="1" applyProtection="1">
      <alignment horizontal="left" vertical="center" wrapText="1"/>
      <protection hidden="1"/>
    </xf>
    <xf numFmtId="0" fontId="0" fillId="0" borderId="20" xfId="0" applyFont="1" applyBorder="1" applyAlignment="1" applyProtection="1">
      <alignment horizontal="left" vertical="center" wrapText="1"/>
      <protection hidden="1"/>
    </xf>
    <xf numFmtId="0" fontId="6" fillId="20" borderId="22" xfId="5" applyFont="1" applyFill="1" applyBorder="1" applyAlignment="1" applyProtection="1">
      <alignment horizontal="center" vertical="center" wrapText="1"/>
      <protection hidden="1"/>
    </xf>
    <xf numFmtId="0" fontId="6" fillId="20" borderId="23" xfId="5" applyFont="1" applyFill="1" applyBorder="1" applyAlignment="1" applyProtection="1">
      <alignment horizontal="center" vertical="center" wrapText="1"/>
      <protection hidden="1"/>
    </xf>
    <xf numFmtId="0" fontId="6" fillId="20" borderId="24" xfId="5" applyFont="1" applyFill="1" applyBorder="1" applyAlignment="1" applyProtection="1">
      <alignment horizontal="center" vertical="center" wrapText="1"/>
      <protection hidden="1"/>
    </xf>
    <xf numFmtId="0" fontId="0" fillId="0" borderId="44" xfId="0" applyBorder="1" applyAlignment="1" applyProtection="1">
      <alignment vertical="center" wrapText="1"/>
      <protection hidden="1"/>
    </xf>
    <xf numFmtId="0" fontId="0" fillId="0" borderId="23"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2" fillId="7" borderId="0" xfId="4" applyFont="1" applyFill="1" applyBorder="1" applyAlignment="1">
      <alignment horizontal="center" vertical="center" wrapText="1"/>
    </xf>
    <xf numFmtId="0" fontId="1" fillId="0" borderId="44" xfId="4" applyBorder="1" applyAlignment="1" applyProtection="1">
      <alignment vertical="center" wrapText="1"/>
      <protection hidden="1"/>
    </xf>
    <xf numFmtId="0" fontId="1" fillId="0" borderId="44" xfId="4" applyFont="1" applyBorder="1" applyAlignment="1" applyProtection="1">
      <alignment vertical="center" wrapText="1"/>
      <protection hidden="1"/>
    </xf>
    <xf numFmtId="0" fontId="28" fillId="20" borderId="23" xfId="4" applyFont="1" applyFill="1" applyBorder="1" applyAlignment="1" applyProtection="1">
      <alignment horizontal="center" vertical="center" wrapText="1"/>
      <protection hidden="1"/>
    </xf>
    <xf numFmtId="0" fontId="28" fillId="20" borderId="24" xfId="4" applyFont="1" applyFill="1" applyBorder="1" applyAlignment="1" applyProtection="1">
      <alignment horizontal="center" vertical="center" wrapText="1"/>
      <protection hidden="1"/>
    </xf>
    <xf numFmtId="0" fontId="28" fillId="20" borderId="22" xfId="4" applyFont="1" applyFill="1" applyBorder="1" applyAlignment="1" applyProtection="1">
      <alignment horizontal="center" vertical="center" wrapText="1"/>
      <protection hidden="1"/>
    </xf>
    <xf numFmtId="0" fontId="1" fillId="0" borderId="50" xfId="4" applyBorder="1" applyAlignment="1" applyProtection="1">
      <alignment vertical="center" wrapText="1"/>
      <protection hidden="1"/>
    </xf>
    <xf numFmtId="0" fontId="1" fillId="0" borderId="51" xfId="4" applyBorder="1" applyAlignment="1" applyProtection="1">
      <alignment vertical="center" wrapText="1"/>
      <protection hidden="1"/>
    </xf>
    <xf numFmtId="0" fontId="1" fillId="0" borderId="19" xfId="4" applyBorder="1" applyAlignment="1" applyProtection="1">
      <alignment vertical="center" wrapText="1"/>
      <protection hidden="1"/>
    </xf>
    <xf numFmtId="0" fontId="1" fillId="0" borderId="21" xfId="4" applyBorder="1" applyAlignment="1" applyProtection="1">
      <alignment vertical="center" wrapText="1"/>
      <protection hidden="1"/>
    </xf>
    <xf numFmtId="0" fontId="1" fillId="0" borderId="22" xfId="4" applyBorder="1" applyAlignment="1" applyProtection="1">
      <alignment vertical="center" wrapText="1"/>
      <protection hidden="1"/>
    </xf>
    <xf numFmtId="0" fontId="1" fillId="0" borderId="23" xfId="4" applyBorder="1" applyAlignment="1" applyProtection="1">
      <alignment vertical="center" wrapText="1"/>
      <protection hidden="1"/>
    </xf>
    <xf numFmtId="0" fontId="1" fillId="0" borderId="24" xfId="4" applyBorder="1" applyAlignment="1" applyProtection="1">
      <alignment vertical="center" wrapText="1"/>
      <protection hidden="1"/>
    </xf>
    <xf numFmtId="0" fontId="1" fillId="0" borderId="0" xfId="4" applyFont="1" applyBorder="1" applyAlignment="1">
      <alignment vertical="top" wrapText="1"/>
    </xf>
    <xf numFmtId="0" fontId="25" fillId="0" borderId="42" xfId="6" applyNumberFormat="1" applyFont="1" applyFill="1" applyBorder="1" applyAlignment="1" applyProtection="1">
      <alignment vertical="center"/>
    </xf>
    <xf numFmtId="0" fontId="32" fillId="0" borderId="0" xfId="0" applyFont="1" applyAlignment="1">
      <alignment horizontal="left" vertical="center" wrapText="1"/>
    </xf>
    <xf numFmtId="0" fontId="1" fillId="0" borderId="17" xfId="5" applyBorder="1" applyAlignment="1" applyProtection="1">
      <alignment horizontal="center" vertical="center" wrapText="1"/>
      <protection hidden="1"/>
    </xf>
    <xf numFmtId="0" fontId="1" fillId="0" borderId="0" xfId="5" applyAlignment="1" applyProtection="1">
      <alignment vertical="center" wrapText="1"/>
      <protection hidden="1"/>
    </xf>
    <xf numFmtId="0" fontId="1" fillId="0" borderId="22" xfId="5" applyBorder="1" applyAlignment="1" applyProtection="1">
      <alignment horizontal="center" vertical="center" wrapText="1"/>
      <protection hidden="1"/>
    </xf>
    <xf numFmtId="0" fontId="24" fillId="0" borderId="23" xfId="5" applyFont="1" applyFill="1" applyBorder="1" applyAlignment="1" applyProtection="1">
      <alignment horizontal="center" vertical="center" wrapText="1"/>
      <protection hidden="1"/>
    </xf>
    <xf numFmtId="0" fontId="1" fillId="0" borderId="23" xfId="5" applyBorder="1" applyAlignment="1" applyProtection="1">
      <alignment horizontal="center" vertical="center" wrapText="1"/>
      <protection hidden="1"/>
    </xf>
    <xf numFmtId="0" fontId="1" fillId="0" borderId="23" xfId="5" applyFont="1" applyBorder="1" applyAlignment="1" applyProtection="1">
      <alignment horizontal="center" vertical="center" wrapText="1"/>
      <protection hidden="1"/>
    </xf>
    <xf numFmtId="0" fontId="1" fillId="0" borderId="23" xfId="5" applyFill="1" applyBorder="1" applyAlignment="1" applyProtection="1">
      <alignment horizontal="center" vertical="center" wrapText="1"/>
      <protection hidden="1"/>
    </xf>
    <xf numFmtId="0" fontId="6" fillId="0" borderId="23" xfId="5" applyFont="1" applyBorder="1" applyAlignment="1" applyProtection="1">
      <alignment horizontal="center" vertical="center" wrapText="1"/>
      <protection hidden="1"/>
    </xf>
    <xf numFmtId="0" fontId="6" fillId="0" borderId="24" xfId="5" applyFont="1" applyBorder="1" applyAlignment="1" applyProtection="1">
      <alignment horizontal="center" vertical="center" wrapText="1"/>
      <protection hidden="1"/>
    </xf>
    <xf numFmtId="0" fontId="2" fillId="0" borderId="16" xfId="5" applyFont="1" applyBorder="1" applyAlignment="1" applyProtection="1">
      <alignment horizontal="center" vertical="center" wrapText="1"/>
      <protection hidden="1"/>
    </xf>
    <xf numFmtId="0" fontId="11" fillId="0" borderId="20" xfId="0" applyFont="1" applyBorder="1" applyAlignment="1" applyProtection="1">
      <alignment vertical="center" wrapText="1"/>
      <protection hidden="1"/>
    </xf>
    <xf numFmtId="0" fontId="0" fillId="0" borderId="44" xfId="0" applyBorder="1" applyAlignment="1" applyProtection="1">
      <alignment horizontal="center" vertical="center" wrapText="1"/>
      <protection hidden="1"/>
    </xf>
    <xf numFmtId="0" fontId="0" fillId="0" borderId="44" xfId="0" applyFont="1" applyBorder="1" applyAlignment="1" applyProtection="1">
      <alignment horizontal="left" vertical="center" wrapText="1"/>
      <protection hidden="1"/>
    </xf>
    <xf numFmtId="0" fontId="11" fillId="0" borderId="44"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2" xfId="0" applyBorder="1" applyAlignment="1" applyProtection="1">
      <alignment vertical="center" wrapText="1"/>
      <protection hidden="1"/>
    </xf>
    <xf numFmtId="0" fontId="0" fillId="0" borderId="23" xfId="0" applyBorder="1" applyAlignment="1" applyProtection="1">
      <alignment vertical="center" wrapText="1"/>
      <protection hidden="1"/>
    </xf>
    <xf numFmtId="0" fontId="0" fillId="0" borderId="50" xfId="0" applyBorder="1" applyAlignment="1" applyProtection="1">
      <alignment vertical="center" wrapText="1"/>
      <protection hidden="1"/>
    </xf>
    <xf numFmtId="0" fontId="11" fillId="0" borderId="51" xfId="0" applyFont="1" applyBorder="1" applyAlignment="1" applyProtection="1">
      <alignment vertical="center" wrapText="1"/>
      <protection hidden="1"/>
    </xf>
    <xf numFmtId="0" fontId="11" fillId="0" borderId="21" xfId="0" applyFont="1" applyBorder="1" applyAlignment="1" applyProtection="1">
      <alignment vertical="center" wrapText="1"/>
      <protection hidden="1"/>
    </xf>
    <xf numFmtId="0" fontId="0" fillId="0" borderId="23" xfId="0" applyFont="1" applyBorder="1" applyAlignment="1" applyProtection="1">
      <alignment horizontal="left" vertical="center" wrapText="1"/>
      <protection hidden="1"/>
    </xf>
    <xf numFmtId="0" fontId="11" fillId="0" borderId="23" xfId="0" applyFont="1" applyBorder="1" applyAlignment="1" applyProtection="1">
      <alignment vertical="center" wrapText="1"/>
      <protection hidden="1"/>
    </xf>
    <xf numFmtId="0" fontId="11" fillId="0" borderId="24" xfId="0" applyFont="1" applyBorder="1" applyAlignment="1" applyProtection="1">
      <alignment vertical="center" wrapText="1"/>
      <protection hidden="1"/>
    </xf>
    <xf numFmtId="0" fontId="0" fillId="8" borderId="44" xfId="0" applyFill="1" applyBorder="1" applyAlignment="1" applyProtection="1">
      <alignment vertical="center" wrapText="1"/>
      <protection hidden="1"/>
    </xf>
    <xf numFmtId="0" fontId="0" fillId="8" borderId="44" xfId="0" applyFill="1" applyBorder="1" applyAlignment="1" applyProtection="1">
      <alignment horizontal="center" vertical="center" wrapText="1"/>
      <protection hidden="1"/>
    </xf>
    <xf numFmtId="0" fontId="0" fillId="8" borderId="44" xfId="0" applyFont="1" applyFill="1" applyBorder="1" applyAlignment="1" applyProtection="1">
      <alignment horizontal="left" vertical="center" wrapText="1"/>
      <protection hidden="1"/>
    </xf>
    <xf numFmtId="0" fontId="11" fillId="8" borderId="44" xfId="0" applyFont="1" applyFill="1" applyBorder="1" applyAlignment="1" applyProtection="1">
      <alignment vertical="center" wrapText="1"/>
      <protection hidden="1"/>
    </xf>
    <xf numFmtId="0" fontId="24" fillId="0" borderId="23" xfId="5" applyFont="1" applyBorder="1" applyAlignment="1" applyProtection="1">
      <alignment horizontal="center" vertical="center" wrapText="1"/>
      <protection hidden="1"/>
    </xf>
    <xf numFmtId="0" fontId="0" fillId="0" borderId="4" xfId="0" applyBorder="1" applyAlignment="1">
      <alignment horizontal="center"/>
    </xf>
    <xf numFmtId="0" fontId="0" fillId="0" borderId="5" xfId="0"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0" fillId="3" borderId="2" xfId="0" applyFill="1" applyBorder="1" applyAlignment="1">
      <alignment horizontal="center"/>
    </xf>
    <xf numFmtId="0" fontId="0" fillId="3" borderId="0" xfId="0" applyFill="1" applyAlignment="1">
      <alignment horizontal="center"/>
    </xf>
    <xf numFmtId="0" fontId="0" fillId="6" borderId="1" xfId="0" applyFill="1" applyBorder="1" applyAlignment="1">
      <alignment horizontal="center"/>
    </xf>
    <xf numFmtId="0" fontId="0" fillId="11" borderId="0" xfId="0" applyFill="1" applyAlignment="1">
      <alignment horizont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2" fillId="9" borderId="0" xfId="0" applyFont="1" applyFill="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14"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15" xfId="0" applyFont="1" applyFill="1"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10" fillId="12" borderId="13" xfId="0" applyFont="1" applyFill="1" applyBorder="1" applyAlignment="1" applyProtection="1">
      <alignment horizontal="center" vertical="center" wrapText="1"/>
      <protection hidden="1"/>
    </xf>
    <xf numFmtId="0" fontId="10" fillId="12" borderId="14" xfId="0" applyFont="1" applyFill="1" applyBorder="1" applyAlignment="1" applyProtection="1">
      <alignment horizontal="center" vertical="center" wrapText="1"/>
      <protection hidden="1"/>
    </xf>
    <xf numFmtId="0" fontId="10" fillId="12" borderId="15" xfId="0" applyFont="1" applyFill="1" applyBorder="1" applyAlignment="1" applyProtection="1">
      <alignment horizontal="center" vertical="center" wrapText="1"/>
      <protection hidden="1"/>
    </xf>
    <xf numFmtId="0" fontId="0" fillId="0" borderId="8"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52" xfId="0" applyBorder="1" applyAlignment="1" applyProtection="1">
      <alignment horizontal="center" vertical="center" wrapText="1"/>
      <protection hidden="1"/>
    </xf>
    <xf numFmtId="0" fontId="0" fillId="0" borderId="53"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9" fillId="13" borderId="34" xfId="0" applyFont="1" applyFill="1" applyBorder="1" applyAlignment="1" applyProtection="1">
      <alignment horizontal="center" vertical="center" wrapText="1"/>
      <protection hidden="1"/>
    </xf>
    <xf numFmtId="0" fontId="9" fillId="13" borderId="0" xfId="0" applyFont="1" applyFill="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 fillId="9" borderId="7" xfId="0" applyFont="1" applyFill="1" applyBorder="1" applyAlignment="1" applyProtection="1">
      <alignment horizontal="center" vertical="center" wrapText="1"/>
      <protection hidden="1"/>
    </xf>
    <xf numFmtId="0" fontId="2" fillId="9" borderId="9" xfId="0" applyFont="1" applyFill="1" applyBorder="1" applyAlignment="1" applyProtection="1">
      <alignment horizontal="center" vertical="center" wrapText="1"/>
      <protection hidden="1"/>
    </xf>
    <xf numFmtId="0" fontId="8" fillId="9" borderId="26"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26" fillId="0" borderId="0" xfId="0" applyFont="1" applyAlignment="1">
      <alignment horizontal="center" vertical="center" wrapText="1"/>
    </xf>
    <xf numFmtId="0" fontId="26" fillId="0" borderId="41" xfId="0" applyFont="1" applyBorder="1" applyAlignment="1">
      <alignment horizontal="center" vertical="center" wrapText="1"/>
    </xf>
    <xf numFmtId="0" fontId="2" fillId="0" borderId="25" xfId="5" applyFont="1" applyBorder="1" applyAlignment="1" applyProtection="1">
      <alignment horizontal="center" vertical="center" wrapText="1"/>
      <protection hidden="1"/>
    </xf>
    <xf numFmtId="0" fontId="2" fillId="0" borderId="28" xfId="5" applyFont="1" applyBorder="1" applyAlignment="1" applyProtection="1">
      <alignment horizontal="center" vertical="center" wrapText="1"/>
      <protection hidden="1"/>
    </xf>
    <xf numFmtId="0" fontId="2" fillId="0" borderId="31" xfId="5" applyFont="1" applyBorder="1" applyAlignment="1" applyProtection="1">
      <alignment horizontal="center" vertical="center" wrapText="1"/>
      <protection hidden="1"/>
    </xf>
    <xf numFmtId="0" fontId="0" fillId="20" borderId="48" xfId="5" applyFont="1" applyFill="1" applyBorder="1" applyAlignment="1" applyProtection="1">
      <alignment horizontal="center" vertical="center" wrapText="1"/>
      <protection hidden="1"/>
    </xf>
    <xf numFmtId="0" fontId="1" fillId="20" borderId="28" xfId="5" applyFill="1" applyBorder="1" applyAlignment="1" applyProtection="1">
      <alignment horizontal="center" vertical="center" wrapText="1"/>
      <protection hidden="1"/>
    </xf>
    <xf numFmtId="0" fontId="1" fillId="20" borderId="49" xfId="5" applyFill="1" applyBorder="1" applyAlignment="1" applyProtection="1">
      <alignment horizontal="center" vertical="center" wrapText="1"/>
      <protection hidden="1"/>
    </xf>
    <xf numFmtId="0" fontId="2" fillId="0" borderId="17" xfId="5" applyFont="1" applyBorder="1" applyAlignment="1" applyProtection="1">
      <alignment horizontal="center" vertical="center" wrapText="1"/>
      <protection hidden="1"/>
    </xf>
    <xf numFmtId="0" fontId="2" fillId="0" borderId="18" xfId="5" applyFont="1" applyBorder="1" applyAlignment="1" applyProtection="1">
      <alignment horizontal="center" vertical="center" wrapText="1"/>
      <protection hidden="1"/>
    </xf>
    <xf numFmtId="0" fontId="15" fillId="0" borderId="35"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29" fillId="7" borderId="0" xfId="5" applyFont="1" applyFill="1" applyAlignment="1">
      <alignment horizontal="center" vertical="center" wrapText="1"/>
    </xf>
    <xf numFmtId="0" fontId="1" fillId="7" borderId="45" xfId="5" applyFill="1" applyBorder="1" applyAlignment="1">
      <alignment horizontal="center" vertical="center" wrapText="1"/>
    </xf>
    <xf numFmtId="0" fontId="2" fillId="7" borderId="26" xfId="4" applyFont="1" applyFill="1" applyBorder="1" applyAlignment="1" applyProtection="1">
      <alignment horizontal="center" vertical="center"/>
      <protection hidden="1"/>
    </xf>
    <xf numFmtId="0" fontId="2" fillId="7" borderId="33" xfId="4" applyFont="1" applyFill="1" applyBorder="1" applyAlignment="1" applyProtection="1">
      <alignment horizontal="center" vertical="center"/>
      <protection hidden="1"/>
    </xf>
    <xf numFmtId="0" fontId="2" fillId="7" borderId="27" xfId="4" applyFont="1" applyFill="1" applyBorder="1" applyAlignment="1" applyProtection="1">
      <alignment horizontal="center" vertical="center"/>
      <protection hidden="1"/>
    </xf>
    <xf numFmtId="0" fontId="2" fillId="7" borderId="34" xfId="4" applyFont="1" applyFill="1" applyBorder="1" applyAlignment="1" applyProtection="1">
      <alignment horizontal="center" vertical="center"/>
      <protection hidden="1"/>
    </xf>
    <xf numFmtId="0" fontId="2" fillId="7" borderId="0" xfId="4" applyFont="1" applyFill="1" applyBorder="1" applyAlignment="1" applyProtection="1">
      <alignment horizontal="center" vertical="center"/>
      <protection hidden="1"/>
    </xf>
    <xf numFmtId="0" fontId="2" fillId="7" borderId="41" xfId="4" applyFont="1" applyFill="1" applyBorder="1" applyAlignment="1" applyProtection="1">
      <alignment horizontal="center" vertical="center"/>
      <protection hidden="1"/>
    </xf>
    <xf numFmtId="0" fontId="2" fillId="7" borderId="40" xfId="4" applyFont="1" applyFill="1" applyBorder="1" applyAlignment="1">
      <alignment horizontal="center" vertical="center" wrapText="1"/>
    </xf>
    <xf numFmtId="0" fontId="2" fillId="7" borderId="42" xfId="4" applyFont="1" applyFill="1" applyBorder="1" applyAlignment="1">
      <alignment horizontal="center" vertical="center" wrapText="1"/>
    </xf>
    <xf numFmtId="0" fontId="2" fillId="7" borderId="43" xfId="4" applyFont="1" applyFill="1" applyBorder="1" applyAlignment="1">
      <alignment horizontal="center" vertical="center" wrapText="1"/>
    </xf>
    <xf numFmtId="0" fontId="2" fillId="20" borderId="16" xfId="5" applyFont="1" applyFill="1" applyBorder="1" applyAlignment="1" applyProtection="1">
      <alignment horizontal="center" vertical="center" wrapText="1"/>
      <protection hidden="1"/>
    </xf>
    <xf numFmtId="0" fontId="2" fillId="20" borderId="17" xfId="5" applyFont="1" applyFill="1" applyBorder="1" applyAlignment="1" applyProtection="1">
      <alignment horizontal="center" vertical="center" wrapText="1"/>
      <protection hidden="1"/>
    </xf>
    <xf numFmtId="0" fontId="2" fillId="20" borderId="18" xfId="5" applyFont="1" applyFill="1" applyBorder="1" applyAlignment="1" applyProtection="1">
      <alignment horizontal="center" vertical="center" wrapText="1"/>
      <protection hidden="1"/>
    </xf>
    <xf numFmtId="0" fontId="28" fillId="20" borderId="18" xfId="4" applyFont="1" applyFill="1" applyBorder="1" applyAlignment="1" applyProtection="1">
      <alignment horizontal="center" vertical="center" wrapText="1"/>
      <protection hidden="1"/>
    </xf>
    <xf numFmtId="0" fontId="28" fillId="20" borderId="24" xfId="4" applyFont="1" applyFill="1" applyBorder="1" applyAlignment="1" applyProtection="1">
      <alignment horizontal="center" vertical="center" wrapText="1"/>
      <protection hidden="1"/>
    </xf>
    <xf numFmtId="0" fontId="28" fillId="20" borderId="17" xfId="4" applyFont="1" applyFill="1" applyBorder="1" applyAlignment="1" applyProtection="1">
      <alignment horizontal="center" vertical="center" wrapText="1"/>
      <protection hidden="1"/>
    </xf>
    <xf numFmtId="0" fontId="28" fillId="20" borderId="23" xfId="4" applyFont="1" applyFill="1" applyBorder="1" applyAlignment="1" applyProtection="1">
      <alignment horizontal="center" vertical="center" wrapText="1"/>
      <protection hidden="1"/>
    </xf>
    <xf numFmtId="0" fontId="28" fillId="20" borderId="16" xfId="4" applyFont="1" applyFill="1" applyBorder="1" applyAlignment="1" applyProtection="1">
      <alignment horizontal="center" vertical="center" wrapText="1"/>
      <protection hidden="1"/>
    </xf>
    <xf numFmtId="0" fontId="28" fillId="20" borderId="22" xfId="4" applyFont="1" applyFill="1" applyBorder="1" applyAlignment="1" applyProtection="1">
      <alignment horizontal="center" vertical="center" wrapText="1"/>
      <protection hidden="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cellXfs>
  <cellStyles count="7">
    <cellStyle name="Millares [0]" xfId="1" builtinId="6"/>
    <cellStyle name="Normal" xfId="0" builtinId="0"/>
    <cellStyle name="Normal 2" xfId="2" xr:uid="{00000000-0005-0000-0000-000002000000}"/>
    <cellStyle name="Normal 2 2" xfId="4" xr:uid="{F0DDE69C-0FF6-42BD-9EBD-03F213C5AF64}"/>
    <cellStyle name="Normal 3" xfId="5" xr:uid="{7CAC8424-B0E3-4AD5-BF00-0601F9E093AA}"/>
    <cellStyle name="Normal 4" xfId="6" xr:uid="{C662AE9B-BA08-4AF0-9105-3ABCCF8523B8}"/>
    <cellStyle name="RowLevelOneDataEvenStyle" xfId="3" xr:uid="{8C8399B1-D409-4CDE-A87A-35736AD10FF9}"/>
  </cellStyles>
  <dxfs count="80">
    <dxf>
      <font>
        <color rgb="FF9C0006"/>
      </font>
      <fill>
        <patternFill>
          <bgColor rgb="FFFFC7CE"/>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149760</xdr:colOff>
      <xdr:row>0</xdr:row>
      <xdr:rowOff>0</xdr:rowOff>
    </xdr:from>
    <xdr:to>
      <xdr:col>1</xdr:col>
      <xdr:colOff>171000</xdr:colOff>
      <xdr:row>0</xdr:row>
      <xdr:rowOff>128160</xdr:rowOff>
    </xdr:to>
    <xdr:sp macro="" textlink="">
      <xdr:nvSpPr>
        <xdr:cNvPr id="2" name="CustomShape 1">
          <a:extLst>
            <a:ext uri="{FF2B5EF4-FFF2-40B4-BE49-F238E27FC236}">
              <a16:creationId xmlns:a16="http://schemas.microsoft.com/office/drawing/2014/main" id="{00000000-0008-0000-0400-000002000000}"/>
            </a:ext>
          </a:extLst>
        </xdr:cNvPr>
        <xdr:cNvSpPr/>
      </xdr:nvSpPr>
      <xdr:spPr>
        <a:xfrm>
          <a:off x="464085"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6</xdr:col>
      <xdr:colOff>491218</xdr:colOff>
      <xdr:row>0</xdr:row>
      <xdr:rowOff>134712</xdr:rowOff>
    </xdr:from>
    <xdr:to>
      <xdr:col>7</xdr:col>
      <xdr:colOff>2434318</xdr:colOff>
      <xdr:row>0</xdr:row>
      <xdr:rowOff>649062</xdr:rowOff>
    </xdr:to>
    <xdr:pic>
      <xdr:nvPicPr>
        <xdr:cNvPr id="3" name="Imagen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3132" y="134712"/>
          <a:ext cx="2824843"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21240</xdr:colOff>
      <xdr:row>0</xdr:row>
      <xdr:rowOff>128160</xdr:rowOff>
    </xdr:to>
    <xdr:sp macro="" textlink="">
      <xdr:nvSpPr>
        <xdr:cNvPr id="2" name="CustomShape 1">
          <a:extLst>
            <a:ext uri="{FF2B5EF4-FFF2-40B4-BE49-F238E27FC236}">
              <a16:creationId xmlns:a16="http://schemas.microsoft.com/office/drawing/2014/main" id="{00000000-0008-0000-0600-000002000000}"/>
            </a:ext>
          </a:extLst>
        </xdr:cNvPr>
        <xdr:cNvSpPr/>
      </xdr:nvSpPr>
      <xdr:spPr>
        <a:xfrm>
          <a:off x="464085"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9</xdr:col>
      <xdr:colOff>0</xdr:colOff>
      <xdr:row>0</xdr:row>
      <xdr:rowOff>47626</xdr:rowOff>
    </xdr:from>
    <xdr:to>
      <xdr:col>10</xdr:col>
      <xdr:colOff>1120774</xdr:colOff>
      <xdr:row>0</xdr:row>
      <xdr:rowOff>561976</xdr:rowOff>
    </xdr:to>
    <xdr:pic>
      <xdr:nvPicPr>
        <xdr:cNvPr id="3" name="Imagen 3">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47626"/>
          <a:ext cx="2800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1905001</xdr:colOff>
      <xdr:row>0</xdr:row>
      <xdr:rowOff>69273</xdr:rowOff>
    </xdr:from>
    <xdr:to>
      <xdr:col>7</xdr:col>
      <xdr:colOff>2080986</xdr:colOff>
      <xdr:row>3</xdr:row>
      <xdr:rowOff>77344</xdr:rowOff>
    </xdr:to>
    <xdr:pic>
      <xdr:nvPicPr>
        <xdr:cNvPr id="2" name="Imagen 3">
          <a:extLst>
            <a:ext uri="{FF2B5EF4-FFF2-40B4-BE49-F238E27FC236}">
              <a16:creationId xmlns:a16="http://schemas.microsoft.com/office/drawing/2014/main" id="{4C8C0364-72AF-4EF9-8398-BDC48770E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4051" y="69273"/>
          <a:ext cx="2849335" cy="560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2712358</xdr:colOff>
      <xdr:row>1</xdr:row>
      <xdr:rowOff>36286</xdr:rowOff>
    </xdr:from>
    <xdr:to>
      <xdr:col>8</xdr:col>
      <xdr:colOff>1394032</xdr:colOff>
      <xdr:row>4</xdr:row>
      <xdr:rowOff>54253</xdr:rowOff>
    </xdr:to>
    <xdr:pic>
      <xdr:nvPicPr>
        <xdr:cNvPr id="3" name="Imagen 3">
          <a:extLst>
            <a:ext uri="{FF2B5EF4-FFF2-40B4-BE49-F238E27FC236}">
              <a16:creationId xmlns:a16="http://schemas.microsoft.com/office/drawing/2014/main" id="{885D17A1-97B8-428E-AB48-02EC2F1C7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29658" y="595086"/>
          <a:ext cx="2853624" cy="5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8_SEGUIMIENTO%20PROCESOS\FH_Talento%20Humano\02_Riesgos\Matriz\GESTI&#211;N%20TALENTO%20HUMANO_Corte%20Mar20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nrojas\OFICINA\4.%20Risks%20Negocio\3.5.%20Riesgos%20Negocio%202015\PLANTILLA%20RIESGOS%20NEGOCIOS_A&#209;O%202015%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AMBIENTAL%20DEFINITIVA_Matriz_de_Riesgos_AMBIENT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Documents%20and%20Settings\ControlI\Escritorio\MATRIZ%20DE%20RIESGOS%20(TATI)%20EAAB\Faltantes\matriz_de_riesgos_institucionales_diciembre_1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guerreroa\OneDrive%20-%20Acueducto%20de%20Bogota\Desktop\Matrices%20de%20riesgos%20vigentes_08052023\MPEE0301F01-06%20Matriz%20de%20riesgos%20_Gesti&#243;n%20Predial_Dic%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_weekend\1_Riesgos_Oportunidades\Matriz%20Risks_Propuesta\Matriz%20Riesgos_Manteni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SISTEMA%20%20MAESTRO_Consolidado_Matriz_de_Riesgos_G_Sistema_Maest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RODRI~1\AppData\Local\Temp\Documents%20and%20Settings\ADRIANA%20LEON\Escritorio\RIESGOS%20EAAB%202010\ptar\PTAR%20Laboratori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sers\Cjaramil\AppData\Local\Microsoft\Windows\Temporary%20Internet%20Files\Content.Outlook\EVAL3UK0\Riesgos%20por%20convenio%2007_11_20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COMERCIAL%20DEFINITIVA_FINAL_MATRIZ_DE_RIESGO_GCSC_-_Ivonne_Hernandez(251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vol1\Direccion%20Gestion%20Calidad%20y%20Procesos\Procesos\MARTHA%20ADRIANA\MATRIZ%20DE%20RIESGOS%20EAAB\CONSOLIDADO_MATRIZ_DE_RIESGOS_GERENCIA_JURIDICA-16dic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CONSOLIDADO_MATRIZ_DE_RIESGOS_GERENCIA_JURIDICA-16dic0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RODRI~1\AppData\Local\Temp\Documents%20and%20Settings\ADRIANA%20LEON\Escritorio\RIESGOS%20EAAB%202010\ptar\IDENTIFICACION%20DE%20RIESGOS%20-%20GESTION%20AMBIEN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_30nov17"/>
      <sheetName val="Matriz Riesgos_2018"/>
      <sheetName val="Planes"/>
      <sheetName val="Estado Activ."/>
      <sheetName val="Determinar impacto"/>
      <sheetName val="criterio probabilid"/>
      <sheetName val="Matriz 5x5 Rangos"/>
      <sheetName val="Trazabilidad Riesgo"/>
      <sheetName val="datos lista despegable"/>
      <sheetName val="Listas"/>
      <sheetName val="Tablas Valoración_Matriz"/>
    </sheetNames>
    <sheetDataSet>
      <sheetData sheetId="0" refreshError="1"/>
      <sheetData sheetId="1" refreshError="1"/>
      <sheetData sheetId="2"/>
      <sheetData sheetId="3">
        <row r="4">
          <cell r="A4" t="str">
            <v>Cumplida</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Contexto"/>
      <sheetName val="2.Guía Stakeholders"/>
      <sheetName val="3.BD_Risks Anterior"/>
      <sheetName val="4.BD_Risks"/>
      <sheetName val="5.Val_Rsks"/>
      <sheetName val="6.BD_Ctrl"/>
      <sheetName val="7.Val_Ctrl"/>
      <sheetName val="8.Hoja formulas"/>
      <sheetName val="9.Tablas Valorac"/>
      <sheetName val="10.Escritura ERA"/>
      <sheetName val="Hoja3"/>
    </sheetNames>
    <sheetDataSet>
      <sheetData sheetId="0"/>
      <sheetData sheetId="1"/>
      <sheetData sheetId="2"/>
      <sheetData sheetId="3"/>
      <sheetData sheetId="4"/>
      <sheetData sheetId="5"/>
      <sheetData sheetId="6"/>
      <sheetData sheetId="7"/>
      <sheetData sheetId="8">
        <row r="5">
          <cell r="K5" t="str">
            <v>01-Bibliotecas</v>
          </cell>
        </row>
        <row r="6">
          <cell r="K6" t="str">
            <v>02-Centros de Desarrollo Infantil</v>
          </cell>
        </row>
        <row r="7">
          <cell r="K7" t="str">
            <v>03-Conocimiento Suelo y Subsuelo</v>
          </cell>
        </row>
        <row r="8">
          <cell r="C8" t="str">
            <v>Raro</v>
          </cell>
          <cell r="G8" t="str">
            <v>Insignificante</v>
          </cell>
          <cell r="K8" t="str">
            <v>04-Desarrollo Productivo</v>
          </cell>
        </row>
        <row r="9">
          <cell r="C9" t="str">
            <v>Poco Probable</v>
          </cell>
          <cell r="G9" t="str">
            <v>Menor</v>
          </cell>
          <cell r="K9" t="str">
            <v>05-Distritos de Riego</v>
          </cell>
        </row>
        <row r="10">
          <cell r="C10" t="str">
            <v>Posible</v>
          </cell>
          <cell r="G10" t="str">
            <v>Moderado</v>
          </cell>
          <cell r="K10" t="str">
            <v>06-Electrificación y redes</v>
          </cell>
        </row>
        <row r="11">
          <cell r="C11" t="str">
            <v>Probable</v>
          </cell>
          <cell r="G11" t="str">
            <v>Mayor</v>
          </cell>
          <cell r="K11" t="str">
            <v>07-Infraestructura de Salud</v>
          </cell>
        </row>
        <row r="12">
          <cell r="C12" t="str">
            <v>Casi Cierta</v>
          </cell>
          <cell r="G12" t="str">
            <v>Catastrófico</v>
          </cell>
          <cell r="K12" t="str">
            <v>08-Infraestructura Penitenciaria y Carcelaria</v>
          </cell>
        </row>
        <row r="13">
          <cell r="K13" t="str">
            <v>09-Instituciones Educativas</v>
          </cell>
        </row>
        <row r="14">
          <cell r="K14" t="str">
            <v>10-Mejoramiento de Condiciones de Habitabilidad</v>
          </cell>
        </row>
        <row r="15">
          <cell r="K15" t="str">
            <v>11-Recreación y Deporte</v>
          </cell>
        </row>
        <row r="16">
          <cell r="K16" t="str">
            <v>12-Saneamiento Básico</v>
          </cell>
        </row>
        <row r="17">
          <cell r="K17" t="str">
            <v>13-Sedes Administrativas</v>
          </cell>
        </row>
        <row r="18">
          <cell r="K18" t="str">
            <v>14-Tecnología y Conectividad</v>
          </cell>
        </row>
        <row r="19">
          <cell r="K19" t="str">
            <v>15-Turismo</v>
          </cell>
        </row>
        <row r="20">
          <cell r="K20" t="str">
            <v>16-Vías y Transporte</v>
          </cell>
        </row>
        <row r="21">
          <cell r="K21" t="str">
            <v>17-Vivienda</v>
          </cell>
        </row>
        <row r="22">
          <cell r="K22" t="str">
            <v>18-Otros</v>
          </cell>
        </row>
        <row r="25">
          <cell r="K25">
            <v>0</v>
          </cell>
        </row>
        <row r="26">
          <cell r="K26">
            <v>0</v>
          </cell>
        </row>
        <row r="27">
          <cell r="K27">
            <v>0</v>
          </cell>
        </row>
        <row r="28">
          <cell r="K28">
            <v>0</v>
          </cell>
        </row>
        <row r="29">
          <cell r="K29">
            <v>0</v>
          </cell>
        </row>
        <row r="30">
          <cell r="K30">
            <v>0</v>
          </cell>
        </row>
        <row r="31">
          <cell r="K31">
            <v>0</v>
          </cell>
        </row>
        <row r="32">
          <cell r="K32">
            <v>0</v>
          </cell>
        </row>
        <row r="33">
          <cell r="K33">
            <v>0</v>
          </cell>
        </row>
        <row r="34">
          <cell r="K34">
            <v>0</v>
          </cell>
        </row>
        <row r="35">
          <cell r="K35">
            <v>0</v>
          </cell>
        </row>
        <row r="36">
          <cell r="K36">
            <v>0</v>
          </cell>
        </row>
        <row r="50">
          <cell r="L50">
            <v>1</v>
          </cell>
          <cell r="M50">
            <v>2</v>
          </cell>
          <cell r="N50">
            <v>3</v>
          </cell>
          <cell r="O50" t="str">
            <v>1y2</v>
          </cell>
          <cell r="P50" t="str">
            <v>1y3</v>
          </cell>
          <cell r="Q50" t="str">
            <v>2y3</v>
          </cell>
          <cell r="R50" t="str">
            <v>1,2y3</v>
          </cell>
        </row>
      </sheetData>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C. Guía Análisis y Valoración "/>
      <sheetName val="Formato Análisis y Valoración"/>
      <sheetName val="Mapa de riesgos"/>
      <sheetName val="Calificación controles"/>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 val="MENU_DE_CONSULTA"/>
      <sheetName val="I__Instrucciones_generales"/>
      <sheetName val="II__Qué_es_la_Admón_de_Riesgo"/>
      <sheetName val="III__Etapas_Admón_Riesgos"/>
      <sheetName val="A__Política_Corporativa_Riesgos"/>
      <sheetName val="B__Guía_Identificación"/>
      <sheetName val="Formato_Identificación"/>
      <sheetName val="C__Guía_Análisis_y_Valoración_"/>
      <sheetName val="Formato_Análisis_y_Valoración"/>
      <sheetName val="Mapa_de_riesgos"/>
      <sheetName val="Calificación_controles"/>
      <sheetName val="D__Guía_Políticas_y_planes"/>
      <sheetName val="Formato_Polìticas_y_Planes"/>
      <sheetName val="Costeo_de_acciones_de_control"/>
      <sheetName val="E__Guía_para_el_Monitoreo"/>
      <sheetName val="Formato_Indice_de_Riesgos"/>
      <sheetName val="ANEXO_A__MAPA_PROCESOS_EAAB"/>
      <sheetName val="ANEXO_B__CRITERIOS_CALIFICACION"/>
      <sheetName val="ANEXO_C__GLOSARIO_I"/>
      <sheetName val="ANEXO_D__GLOSARIO_II"/>
      <sheetName val="ANEXO_E__CONSULTA_ARCHIVO_FISIC"/>
      <sheetName val="ANEXO_F__EJEMPLO"/>
      <sheetName val="LISTA_PARA_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institucionales"/>
      <sheetName val="Formato Análisis y Valoración"/>
      <sheetName val="Calificación controles"/>
      <sheetName val="planes"/>
      <sheetName val="A. Política Corporativa Riesgos"/>
      <sheetName val="B. Guía Identificación"/>
      <sheetName val="C. Guía Análisis y Valoración "/>
      <sheetName val="Mapa de riesgos"/>
      <sheetName val="hoja8"/>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1 por proceso"/>
      <sheetName val="Mapa de riesgo"/>
      <sheetName val="Determinar impacto"/>
      <sheetName val="criterio probabilid"/>
      <sheetName val="Matriz 5x5 Rangos"/>
      <sheetName val="Trazabilidad de Riesgos"/>
      <sheetName val="Planes"/>
      <sheetName val="Estado Activ."/>
      <sheetName val="OE"/>
      <sheetName val="datos lista despegable"/>
      <sheetName val="Hoja5"/>
    </sheetNames>
    <sheetDataSet>
      <sheetData sheetId="0"/>
      <sheetData sheetId="1"/>
      <sheetData sheetId="2"/>
      <sheetData sheetId="3"/>
      <sheetData sheetId="4"/>
      <sheetData sheetId="5"/>
      <sheetData sheetId="6"/>
      <sheetData sheetId="7">
        <row r="4">
          <cell r="A4" t="str">
            <v>Cumplida</v>
          </cell>
        </row>
        <row r="5">
          <cell r="A5" t="str">
            <v>En avance</v>
          </cell>
        </row>
        <row r="6">
          <cell r="A6" t="str">
            <v>Pendiente por Iniciar</v>
          </cell>
        </row>
        <row r="7">
          <cell r="A7" t="str">
            <v>Vencida</v>
          </cell>
        </row>
        <row r="8">
          <cell r="A8" t="str">
            <v>No aplica al corte</v>
          </cell>
        </row>
        <row r="13">
          <cell r="A13" t="str">
            <v>Cumplido</v>
          </cell>
        </row>
        <row r="14">
          <cell r="A14" t="str">
            <v>En avance oportuno</v>
          </cell>
        </row>
        <row r="15">
          <cell r="A15" t="str">
            <v>En avance con retrasos</v>
          </cell>
        </row>
        <row r="16">
          <cell r="A16" t="str">
            <v>Vencido</v>
          </cell>
        </row>
        <row r="17">
          <cell r="A17" t="str">
            <v>En formulación</v>
          </cell>
        </row>
        <row r="18">
          <cell r="A18" t="str">
            <v>En reformulación</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 val="datos lista despegable"/>
      <sheetName val="Hoja1"/>
      <sheetName val="Mapa de Riesgos por causas"/>
      <sheetName val="Gráfico causas"/>
      <sheetName val="cuadro de decisión ADM RIESGO"/>
      <sheetName val="Hoja5"/>
      <sheetName val="Matriz 5x5 Rangos"/>
      <sheetName val="criterio impacto "/>
      <sheetName val="criterio probabilid"/>
      <sheetName val="como identificar riesgos"/>
      <sheetName val="OE"/>
      <sheetName val="datos lista despegable "/>
      <sheetName val="datos lista despeg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refreshError="1"/>
      <sheetData sheetId="10" refreshError="1"/>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12" refreshError="1"/>
      <sheetData sheetId="13"/>
      <sheetData sheetId="14"/>
      <sheetData sheetId="15" refreshError="1"/>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30">
          <cell r="A230" t="str">
            <v>Prevenir el riesgo</v>
          </cell>
        </row>
        <row r="231">
          <cell r="A231" t="str">
            <v>Proteger el riesgo</v>
          </cell>
        </row>
        <row r="232">
          <cell r="A232" t="str">
            <v>Compartir el riesgo</v>
          </cell>
        </row>
        <row r="233">
          <cell r="A233" t="str">
            <v>Evitar el riesgo</v>
          </cell>
        </row>
        <row r="234">
          <cell r="A234" t="str">
            <v>Prevenir y proteger el riesgo</v>
          </cell>
        </row>
        <row r="235">
          <cell r="A235" t="str">
            <v>Prevenir y Compartir el riesgo</v>
          </cell>
        </row>
        <row r="236">
          <cell r="A236" t="str">
            <v>Proteger y Compartir el riesgo</v>
          </cell>
        </row>
        <row r="237">
          <cell r="A237" t="str">
            <v>Prevenir, proteger y compartir  el riesgo</v>
          </cell>
        </row>
        <row r="238">
          <cell r="A238" t="str">
            <v>Asumir el riesgo</v>
          </cell>
        </row>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_consolidado"/>
      <sheetName val="Hoja1"/>
      <sheetName val="listado riesgo"/>
      <sheetName val="listado controles"/>
      <sheetName val="convenios"/>
      <sheetName val="(210016)"/>
      <sheetName val="(210016 control"/>
      <sheetName val="210016 SH"/>
      <sheetName val="200967"/>
      <sheetName val="200967 controles"/>
      <sheetName val="200967 SH"/>
      <sheetName val="211011"/>
      <sheetName val="211011 SH"/>
      <sheetName val="200916"/>
      <sheetName val="200916 SH"/>
      <sheetName val="211021"/>
      <sheetName val="211021 control"/>
      <sheetName val="211021 SH"/>
      <sheetName val="211030_vial"/>
      <sheetName val="211030 SH"/>
      <sheetName val="195021"/>
      <sheetName val="195021 sh"/>
      <sheetName val="211003"/>
      <sheetName val="211003 sh"/>
      <sheetName val="200925"/>
      <sheetName val="200925 controles"/>
      <sheetName val="200925_sh"/>
      <sheetName val="Hoja2"/>
    </sheetNames>
    <sheetDataSet>
      <sheetData sheetId="0"/>
      <sheetData sheetId="1"/>
      <sheetData sheetId="2">
        <row r="1">
          <cell r="A1" t="str">
            <v>ID_RIESGO</v>
          </cell>
          <cell r="B1" t="str">
            <v>Nombre corto</v>
          </cell>
          <cell r="C1" t="str">
            <v>DESCRIPCION DEL RIESGO (CONS+EVENTO+CAUSA)</v>
          </cell>
          <cell r="D1" t="str">
            <v>componentes</v>
          </cell>
          <cell r="E1" t="str">
            <v>ETAPA</v>
          </cell>
          <cell r="F1" t="str">
            <v>DEPORTES</v>
          </cell>
          <cell r="G1" t="str">
            <v>Sahagun 200967</v>
          </cell>
          <cell r="H1" t="str">
            <v>Cartagena 211011</v>
          </cell>
          <cell r="I1">
            <v>0</v>
          </cell>
          <cell r="J1">
            <v>0</v>
          </cell>
          <cell r="K1" t="str">
            <v>Infr. Educativa (210016)</v>
          </cell>
          <cell r="L1" t="str">
            <v>comentarios inf. Educativa</v>
          </cell>
          <cell r="M1" t="str">
            <v>INFRAESTRUCTURA VIAL</v>
          </cell>
          <cell r="N1" t="str">
            <v>INFRAESTRUCTURA VIAL (EJERCITO)</v>
          </cell>
          <cell r="O1" t="str">
            <v>COMENTARIOS INF VIAL</v>
          </cell>
          <cell r="P1" t="str">
            <v>INFRAES. OLA INVERNAL</v>
          </cell>
          <cell r="Q1" t="str">
            <v>COMENTARIOSINFRAES. OLA INVERNAL</v>
          </cell>
          <cell r="S1" t="str">
            <v>probabilidad inf educativa (210016)</v>
          </cell>
          <cell r="T1" t="str">
            <v>Impacto inf educativa (210016)</v>
          </cell>
          <cell r="U1" t="str">
            <v>Justificación valoración (210016)</v>
          </cell>
          <cell r="V1" t="str">
            <v>Inf. Vial (211030)- interventoría</v>
          </cell>
          <cell r="W1" t="str">
            <v>Inf. Vial (211030)- interventoría- comentarios</v>
          </cell>
          <cell r="AC1" t="str">
            <v>revisión 2</v>
          </cell>
        </row>
        <row r="2">
          <cell r="A2">
            <v>1</v>
          </cell>
          <cell r="B2" t="str">
            <v xml:space="preserve">Deterioro de la imagen  debido al incumplimiento de FONADE en la entrega de los bienes y servicios  por  mayores tiempos y/o dificultades en tramite y obtención de licencias y/o permisos </v>
          </cell>
          <cell r="C2" t="str">
            <v xml:space="preserve">Deterioro de la imagen de la entidad por reclamaciones de clientes y/o beneficiaros de proyectos debido al incumplimiento de FONADE en la entrega de los bienes y servicios en los plazos pactados por causa de mayores tiempos y/o dificultades en el tramite </v>
          </cell>
          <cell r="D2" t="str">
            <v>Gestión de permisos y licencias</v>
          </cell>
          <cell r="E2">
            <v>1</v>
          </cell>
          <cell r="F2" t="str">
            <v>si</v>
          </cell>
          <cell r="G2" t="str">
            <v>SI</v>
          </cell>
          <cell r="H2" t="str">
            <v>SI</v>
          </cell>
          <cell r="K2" t="str">
            <v>SI</v>
          </cell>
          <cell r="L2" t="str">
            <v>Disponibilidad de servicios públicos. Definición etc.</v>
          </cell>
          <cell r="M2" t="str">
            <v>SI</v>
          </cell>
          <cell r="N2" t="str">
            <v>SI</v>
          </cell>
          <cell r="O2" t="str">
            <v>Invias, las gobernaciones, las entidades se encargan de los tramites de licencias y permisos</v>
          </cell>
          <cell r="P2" t="str">
            <v>NA</v>
          </cell>
          <cell r="S2" t="str">
            <v>probable</v>
          </cell>
          <cell r="T2" t="str">
            <v>MENOR (1 Y 2)</v>
          </cell>
          <cell r="U2" t="str">
            <v>Los proyectos son en municipios de baja población. Rige Curaduría: Es mas probable tener estos inconvenientesPlaneación municipal</v>
          </cell>
          <cell r="V2" t="str">
            <v>no</v>
          </cell>
          <cell r="W2" t="str">
            <v>Inf. Vial (211030)- interventoría</v>
          </cell>
          <cell r="AC2" t="str">
            <v>si</v>
          </cell>
        </row>
        <row r="3">
          <cell r="A3">
            <v>2</v>
          </cell>
          <cell r="B3" t="str">
            <v xml:space="preserve">Sobrecostos para la entidad debido  al incumplimiento de FONADE en la entrega de los bienes y servicios por causa de mayores tiempos y/o dificultades en el tramite y obtención de licencias y/o permisos </v>
          </cell>
          <cell r="C3" t="str">
            <v>Sobrecostos para la entidad por mayor dedicación de gerente de convenio debido  al incumplimiento de FONADE en la entrega de los bienes y servicios en los plazos pactados por causa de mayores tiempos y/o dificultades en el tramite y obtención de licencias</v>
          </cell>
          <cell r="D3" t="str">
            <v>Gestión de permisos y licencias</v>
          </cell>
          <cell r="E3">
            <v>1</v>
          </cell>
          <cell r="F3" t="str">
            <v>si</v>
          </cell>
          <cell r="G3" t="str">
            <v>SI</v>
          </cell>
          <cell r="H3" t="str">
            <v>SI</v>
          </cell>
          <cell r="K3" t="str">
            <v>SI</v>
          </cell>
          <cell r="M3" t="str">
            <v>NO</v>
          </cell>
          <cell r="N3" t="str">
            <v>NO</v>
          </cell>
          <cell r="P3" t="str">
            <v>NA</v>
          </cell>
          <cell r="S3" t="str">
            <v>probable</v>
          </cell>
          <cell r="T3" t="str">
            <v xml:space="preserve">MENOR </v>
          </cell>
          <cell r="V3" t="str">
            <v>no</v>
          </cell>
          <cell r="W3" t="str">
            <v>Inf. Vial (211030)- interventoría</v>
          </cell>
          <cell r="AC3" t="str">
            <v>si</v>
          </cell>
        </row>
        <row r="4">
          <cell r="A4">
            <v>3</v>
          </cell>
          <cell r="B4" t="str">
            <v>Deterioro de la imagen por reclamaciones de clientes debido  al incumplimiento en la entrega de los bienes y servicios  por  mayores tiempos en la realización y/o ajuste de estudios y diseños</v>
          </cell>
          <cell r="C4" t="str">
            <v>Deterioro de la imagen de la entidad por reclamaciones de clientes debido  al incumplimiento de FONADE en la entrega de los bienes y servicios en los plazos pactados por causa de mayores tiempos en la realización y/o ajuste de estudios y diseños</v>
          </cell>
          <cell r="D4" t="str">
            <v>Estudios y/o Diseños</v>
          </cell>
          <cell r="E4">
            <v>2</v>
          </cell>
          <cell r="F4" t="str">
            <v>si</v>
          </cell>
          <cell r="G4" t="str">
            <v>SI</v>
          </cell>
          <cell r="H4" t="str">
            <v>SI</v>
          </cell>
          <cell r="K4" t="str">
            <v>SI</v>
          </cell>
          <cell r="M4" t="str">
            <v>SI</v>
          </cell>
          <cell r="N4" t="str">
            <v>SI</v>
          </cell>
          <cell r="P4" t="str">
            <v>SI</v>
          </cell>
          <cell r="S4" t="str">
            <v>probable</v>
          </cell>
          <cell r="T4" t="str">
            <v>Moderado</v>
          </cell>
          <cell r="V4" t="str">
            <v>no</v>
          </cell>
          <cell r="W4" t="str">
            <v>Inf. Vial (211030)- interventoría</v>
          </cell>
          <cell r="AC4" t="str">
            <v>si</v>
          </cell>
        </row>
        <row r="5">
          <cell r="A5">
            <v>4</v>
          </cell>
          <cell r="B5" t="str">
            <v>Gastos prejudiciales y judiciales por  demandas instauradas por contratistas debido a mayores costos en la ejecución de obras frente al presupuesto por de fallas en la elaboración de los estudios y diseños.</v>
          </cell>
          <cell r="C5" t="str">
            <v>Gastos prejudiciales y judiciales por la atención de demandas instauradas por contratistas debido a mayores costos en la ejecución de obras frente al presupuesto definido por causa de fallas en la elaboración de los estudios y diseños.</v>
          </cell>
          <cell r="D5" t="str">
            <v>Estudios y/o Diseños</v>
          </cell>
          <cell r="E5">
            <v>3</v>
          </cell>
          <cell r="F5" t="str">
            <v>si</v>
          </cell>
          <cell r="G5" t="str">
            <v>SI</v>
          </cell>
          <cell r="H5" t="str">
            <v>SI</v>
          </cell>
          <cell r="K5" t="str">
            <v>SI</v>
          </cell>
          <cell r="M5" t="str">
            <v>SI</v>
          </cell>
          <cell r="N5" t="str">
            <v>SI</v>
          </cell>
          <cell r="P5" t="str">
            <v>SI</v>
          </cell>
          <cell r="S5" t="str">
            <v>poco probable</v>
          </cell>
          <cell r="T5" t="str">
            <v>Moderado</v>
          </cell>
          <cell r="V5" t="str">
            <v>no</v>
          </cell>
          <cell r="W5" t="str">
            <v>Inf. Vial (211030)- interventoría</v>
          </cell>
          <cell r="AC5" t="str">
            <v>si</v>
          </cell>
        </row>
        <row r="6">
          <cell r="A6" t="str">
            <v>5- RGPPE05</v>
          </cell>
          <cell r="B6" t="str">
            <v xml:space="preserve">Deterioro de la imagen  por las quejas los clientes, debido a las falencias en el desarrollo y entrega de bienes y servicios, por deficiencias de los plazos, cantidad y calidad de los mismos. </v>
          </cell>
          <cell r="C6" t="str">
            <v>Deterioro de la imagen de la Entidad por las quejas y reclamos de los clientes y/o beneficiarios de proyectos, debido a las falencias de FONADE en el desarrollo y entrega de bienes y servicios, por causa de deficiencias del contratista respecto de los pla</v>
          </cell>
          <cell r="D6" t="str">
            <v>Construcción</v>
          </cell>
          <cell r="E6">
            <v>3</v>
          </cell>
          <cell r="F6" t="str">
            <v>no</v>
          </cell>
          <cell r="G6" t="str">
            <v>NO</v>
          </cell>
          <cell r="H6" t="str">
            <v>NO</v>
          </cell>
          <cell r="K6" t="str">
            <v>SI</v>
          </cell>
          <cell r="M6" t="str">
            <v>SI</v>
          </cell>
          <cell r="N6" t="str">
            <v>SI</v>
          </cell>
          <cell r="P6" t="str">
            <v>SI</v>
          </cell>
          <cell r="S6" t="str">
            <v>probable</v>
          </cell>
          <cell r="T6" t="str">
            <v>Moderado</v>
          </cell>
          <cell r="V6" t="str">
            <v>si</v>
          </cell>
          <cell r="W6" t="str">
            <v>Inf. Vial (211030)- interventoría</v>
          </cell>
          <cell r="Y6" t="str">
            <v>revisar el componente</v>
          </cell>
          <cell r="AC6" t="str">
            <v>no incluir</v>
          </cell>
        </row>
        <row r="7">
          <cell r="A7" t="str">
            <v>6- RGPPE11</v>
          </cell>
          <cell r="B7" t="str">
            <v>Gastos por el cubrimiento de actividades requeridas para la terminación de proyectos debido la inoportunidad y/o falta de calidad en la entrega por incumplimiento de los contratistas</v>
          </cell>
          <cell r="C7" t="str">
            <v xml:space="preserve">Gastos a cargo de la Entidad por el cubrimiento de actividades requeridas para la terminación y/o entrega de proyectos debido la inoportunidad y/o falta de calidad en la entrega de bienes y/o servicios por causa del incumplimiento de los contratistas del </v>
          </cell>
          <cell r="D7" t="str">
            <v>Construcción</v>
          </cell>
          <cell r="E7">
            <v>3</v>
          </cell>
          <cell r="F7" t="str">
            <v>si</v>
          </cell>
          <cell r="G7" t="str">
            <v>SI</v>
          </cell>
          <cell r="H7" t="str">
            <v>SI</v>
          </cell>
          <cell r="K7" t="str">
            <v>SI</v>
          </cell>
          <cell r="M7" t="str">
            <v>SI</v>
          </cell>
          <cell r="N7" t="str">
            <v>SI</v>
          </cell>
          <cell r="P7" t="str">
            <v>NA</v>
          </cell>
          <cell r="Q7" t="str">
            <v>como ES DE GESTION EL MINISTERIO ASUME EL GASTO</v>
          </cell>
          <cell r="S7" t="str">
            <v>poco probable</v>
          </cell>
          <cell r="T7" t="str">
            <v>Moderado</v>
          </cell>
          <cell r="V7" t="str">
            <v>no</v>
          </cell>
          <cell r="W7" t="str">
            <v>Inf. Vial (211030)- interventoría</v>
          </cell>
          <cell r="Y7" t="str">
            <v>revisar el componente</v>
          </cell>
          <cell r="AC7" t="str">
            <v>no incluir</v>
          </cell>
        </row>
        <row r="8">
          <cell r="A8">
            <v>7</v>
          </cell>
          <cell r="B8" t="str">
            <v xml:space="preserve">Deterioro de la imagen debido al  incumplimiento de FONADE en la entrega de los bienes y servicios en los plazos pactados por demoras de las entidades territoriales en la adquisición de predios </v>
          </cell>
          <cell r="C8" t="str">
            <v>Deterioro de la imagen de la entidad por reclamaciones de clientes y beneficiarios debido al  incumplimiento de FONADE en la entrega de los bienes y servicios en los plazos pactados por causa de demoras por parte de las entidades territoriales u otras ent</v>
          </cell>
          <cell r="D8" t="str">
            <v>Gestión Predial</v>
          </cell>
          <cell r="E8">
            <v>3</v>
          </cell>
          <cell r="F8" t="str">
            <v>SI</v>
          </cell>
          <cell r="G8" t="str">
            <v>NO</v>
          </cell>
          <cell r="H8" t="str">
            <v>NO</v>
          </cell>
          <cell r="K8" t="str">
            <v>SI</v>
          </cell>
          <cell r="L8" t="str">
            <v>no aplica compra. El predio debe ser el municipio Estudio de titularidad este errado o se presenten demoras</v>
          </cell>
          <cell r="M8" t="str">
            <v>SI</v>
          </cell>
          <cell r="N8" t="str">
            <v>SI</v>
          </cell>
          <cell r="P8" t="str">
            <v>SI</v>
          </cell>
          <cell r="S8" t="str">
            <v>rara</v>
          </cell>
          <cell r="T8" t="str">
            <v>insignificante (1)</v>
          </cell>
          <cell r="U8" t="str">
            <v>No se gestiona compra de predios</v>
          </cell>
          <cell r="V8" t="str">
            <v>si</v>
          </cell>
          <cell r="W8" t="str">
            <v>Inf. Vial (211030)- interventoría</v>
          </cell>
          <cell r="AC8" t="str">
            <v>si</v>
          </cell>
        </row>
        <row r="9">
          <cell r="A9">
            <v>8</v>
          </cell>
          <cell r="B9" t="str">
            <v>Sobrecostos por mayor dedicación del equipo del convenio debido al incumplimiento en la ejecución del proyecto por demoras de las entidades territoriales en la adquisición, entrega o presentación de predios</v>
          </cell>
          <cell r="C9" t="str">
            <v>Sobrecostos para la entidad por mayor dedicación del equipo del convenio debido al incumplimiento en la ejecución del proyecto en los tiempos programados por causa de demoras por parte de las entidades territoriales en la adquisición, entrega o presentaci</v>
          </cell>
          <cell r="D9" t="str">
            <v>Gestión Predial</v>
          </cell>
          <cell r="E9">
            <v>3</v>
          </cell>
          <cell r="F9" t="str">
            <v>SI</v>
          </cell>
          <cell r="G9" t="str">
            <v>NO</v>
          </cell>
          <cell r="H9" t="str">
            <v>NO</v>
          </cell>
          <cell r="K9" t="str">
            <v>si</v>
          </cell>
          <cell r="M9" t="str">
            <v>SI</v>
          </cell>
          <cell r="N9" t="str">
            <v>SI</v>
          </cell>
          <cell r="P9" t="str">
            <v>SI</v>
          </cell>
          <cell r="S9" t="str">
            <v>rara</v>
          </cell>
          <cell r="T9" t="str">
            <v>insignificante (1)</v>
          </cell>
          <cell r="V9" t="str">
            <v>si</v>
          </cell>
          <cell r="W9" t="str">
            <v>Inf. Vial (211030)- interventoría</v>
          </cell>
          <cell r="AC9" t="str">
            <v>si</v>
          </cell>
        </row>
        <row r="10">
          <cell r="A10">
            <v>9</v>
          </cell>
          <cell r="B10" t="str">
            <v>Deterioro de la imagen por reclamaciones de clientes debido al  incumplimiento en la entrega en los plazos pactados por deficiencias, demoras o incumplimiento en la realización de actividades de demolición, adecuación, mantenimiento.</v>
          </cell>
          <cell r="C10" t="str">
            <v>Deterioro de la imagen de la entidad por reclamaciones de clientes y beneficiarios debido al  incumplimiento de FONADE en la entrega de los bienes y servicios en los plazos pactados por causa de deficiencias, demoras o incumplimiento por parte de las enti</v>
          </cell>
          <cell r="D10" t="str">
            <v>Construcción</v>
          </cell>
          <cell r="E10">
            <v>1</v>
          </cell>
          <cell r="F10" t="str">
            <v>si</v>
          </cell>
          <cell r="G10" t="str">
            <v>SI</v>
          </cell>
          <cell r="H10" t="str">
            <v>SI</v>
          </cell>
          <cell r="K10" t="str">
            <v>si</v>
          </cell>
          <cell r="M10" t="str">
            <v>NO</v>
          </cell>
          <cell r="N10" t="str">
            <v>NO</v>
          </cell>
          <cell r="P10" t="str">
            <v>NA</v>
          </cell>
          <cell r="S10" t="str">
            <v>probable</v>
          </cell>
          <cell r="T10" t="str">
            <v>MENOR (2)</v>
          </cell>
          <cell r="U10" t="str">
            <v>L</v>
          </cell>
          <cell r="V10" t="str">
            <v>no</v>
          </cell>
          <cell r="W10" t="str">
            <v>Inf. Vial (211030)- interventoría</v>
          </cell>
          <cell r="AC10" t="str">
            <v>si</v>
          </cell>
        </row>
        <row r="11">
          <cell r="A11">
            <v>10</v>
          </cell>
          <cell r="B11" t="str">
            <v>Sobrecostos por mayor dedicación del equipo debido a demoras en la ejecución del proyecto por deficiencias, retrasos o incumplimiento en la realización de actividades de demolición, adecuación, mantenimiento.</v>
          </cell>
          <cell r="C11" t="str">
            <v>Sobrecostos para la entidad por mayor dedicación del equipo del convenio debido a demoras en la ejecución del proyecto por causa de deficiencias, retrasos o incumplimiento por parte de las entidades territoriales, clientes u otras entidades en la realizac</v>
          </cell>
          <cell r="D11" t="str">
            <v>Construcción</v>
          </cell>
          <cell r="E11">
            <v>1</v>
          </cell>
          <cell r="F11" t="str">
            <v>si</v>
          </cell>
          <cell r="G11" t="str">
            <v>SI</v>
          </cell>
          <cell r="H11" t="str">
            <v>SI</v>
          </cell>
          <cell r="K11" t="str">
            <v>si</v>
          </cell>
          <cell r="M11" t="str">
            <v>NO</v>
          </cell>
          <cell r="N11" t="str">
            <v>NO</v>
          </cell>
          <cell r="O11" t="str">
            <v>Deterioro de la imagen de la entidad por reclamaciones de clientes y/o beneficiarios debido al  incumplimiento de FONADE en la entrega de los bienes y servicios en los plazos pactados por causa de deficiencias en la definición del alcance y presupuesto de</v>
          </cell>
          <cell r="P11" t="str">
            <v>NA</v>
          </cell>
          <cell r="S11" t="str">
            <v>probable</v>
          </cell>
          <cell r="T11" t="str">
            <v>MENOR</v>
          </cell>
          <cell r="V11" t="str">
            <v>no</v>
          </cell>
          <cell r="W11" t="str">
            <v>Inf. Vial (211030)- interventoría</v>
          </cell>
          <cell r="AC11" t="str">
            <v>si</v>
          </cell>
        </row>
        <row r="12">
          <cell r="A12">
            <v>11</v>
          </cell>
          <cell r="B12" t="str">
            <v>Deterioro de la imagen por reclamaciones debido al  incumplimiento en la entrega de los bienes y servicios en los plazos pactados por de retrasos o incumplimiento en la realización  giros de recursos.</v>
          </cell>
          <cell r="C12" t="str">
            <v>Deterioro de la imagen de la entidad por reclamaciones de clientes y beneficiarios debido al  incumplimiento de FONADE en la entrega de los bienes y servicios en los plazos pactados por causa de retrasos o incumplimiento por parte de las entidades territo</v>
          </cell>
          <cell r="D12" t="str">
            <v>Construcción</v>
          </cell>
          <cell r="E12">
            <v>3</v>
          </cell>
          <cell r="F12" t="str">
            <v>si</v>
          </cell>
          <cell r="G12" t="str">
            <v>SI</v>
          </cell>
          <cell r="H12" t="str">
            <v>SI</v>
          </cell>
          <cell r="K12" t="str">
            <v>si</v>
          </cell>
          <cell r="M12" t="str">
            <v>SI</v>
          </cell>
          <cell r="N12" t="str">
            <v>SI</v>
          </cell>
          <cell r="P12" t="str">
            <v>SI</v>
          </cell>
          <cell r="S12" t="str">
            <v>Posible</v>
          </cell>
          <cell r="T12" t="str">
            <v>menor (2)</v>
          </cell>
          <cell r="V12" t="str">
            <v>no</v>
          </cell>
          <cell r="W12" t="str">
            <v>Inf. Vial (211030)- interventoría</v>
          </cell>
          <cell r="AC12" t="str">
            <v>si</v>
          </cell>
        </row>
        <row r="13">
          <cell r="A13">
            <v>12</v>
          </cell>
          <cell r="B13" t="str">
            <v>Sobrecostos para la entidad por mayor dedicación del equipo del convenio debido a demoras en la ejecución del proyecto por causa de retrasos o incumplimiento por parte de las entidades territoriales, clientes u otras entidades en la realización de aportes</v>
          </cell>
          <cell r="C13" t="str">
            <v>Sobrecostos para la entidad por mayor dedicación del equipo del convenio debido a demoras en la ejecución del proyecto por causa de retrasos o incumplimiento por parte de las entidades territoriales, clientes u otras entidades en la realización de aportes</v>
          </cell>
          <cell r="D13" t="str">
            <v>Construcción</v>
          </cell>
          <cell r="E13">
            <v>3</v>
          </cell>
          <cell r="F13" t="str">
            <v>si</v>
          </cell>
          <cell r="G13" t="str">
            <v>SI</v>
          </cell>
          <cell r="H13" t="str">
            <v>SI</v>
          </cell>
          <cell r="K13" t="str">
            <v>SI</v>
          </cell>
          <cell r="M13" t="str">
            <v>SI</v>
          </cell>
          <cell r="N13" t="str">
            <v>SI</v>
          </cell>
          <cell r="P13" t="str">
            <v>SI</v>
          </cell>
          <cell r="S13" t="str">
            <v>Posible</v>
          </cell>
          <cell r="T13" t="str">
            <v>menor</v>
          </cell>
          <cell r="V13" t="str">
            <v>no</v>
          </cell>
          <cell r="W13" t="str">
            <v>Inf. Vial (211030)- interventoría</v>
          </cell>
          <cell r="AC13" t="str">
            <v>si</v>
          </cell>
        </row>
        <row r="14">
          <cell r="A14">
            <v>13</v>
          </cell>
          <cell r="B14" t="str">
            <v>Deterioro de la imagen por reclamaciones debido al  incumplimiento en la entrega de los bienes y servicios por dificultades en el desarrollo de las obras ante inadecuadas condiciones climáticas, ambientales, geotécnicas, topográficas  y/o pluviométricas</v>
          </cell>
          <cell r="C14" t="str">
            <v>Deterioro de la imagen de la entidad por reclamaciones de clientes y/o beneficiarios debido al  incumplimiento de FONADE en la entrega de los bienes y servicios en los plazos pactados por causa de dificultades en el desarrollo de las obras ante inadecuada</v>
          </cell>
          <cell r="D14" t="str">
            <v>Construcción</v>
          </cell>
          <cell r="E14">
            <v>2</v>
          </cell>
          <cell r="F14" t="str">
            <v>si</v>
          </cell>
          <cell r="G14" t="str">
            <v>SI</v>
          </cell>
          <cell r="H14" t="str">
            <v>SI</v>
          </cell>
          <cell r="K14" t="str">
            <v>si</v>
          </cell>
          <cell r="M14" t="str">
            <v>SI</v>
          </cell>
          <cell r="N14" t="str">
            <v>SI</v>
          </cell>
          <cell r="P14" t="str">
            <v>SI</v>
          </cell>
          <cell r="S14" t="str">
            <v>poco probable</v>
          </cell>
          <cell r="T14" t="str">
            <v>MENOR (1 Y 2)</v>
          </cell>
          <cell r="V14" t="str">
            <v>no</v>
          </cell>
          <cell r="W14" t="str">
            <v>Inf. Vial (211030)- interventoría</v>
          </cell>
          <cell r="Y14">
            <v>0</v>
          </cell>
          <cell r="AC14" t="str">
            <v>si</v>
          </cell>
        </row>
        <row r="15">
          <cell r="A15">
            <v>14</v>
          </cell>
          <cell r="B15" t="str">
            <v>Sobrecostos por mayor dedicación del equipo debido a demoras en la ejecución del proyecto por  dificultades en el desarrollo de las obras ante inadecuadas condiciones  climáticas, ambientales, geotécnicas, topográficas  y/o pluviométricas</v>
          </cell>
          <cell r="C15" t="str">
            <v xml:space="preserve">Sobrecostos para la entidad por mayor dedicación del equipo del convenio debido a demoras en la ejecución del proyecto por causa de  dificultades en el desarrollo de las obras ante inadecuadas condiciones condiciones climáticas, ambientales, geotécnicas, </v>
          </cell>
          <cell r="D15" t="str">
            <v>Construcción</v>
          </cell>
          <cell r="E15">
            <v>2</v>
          </cell>
          <cell r="F15" t="str">
            <v>si</v>
          </cell>
          <cell r="G15" t="str">
            <v>SI</v>
          </cell>
          <cell r="H15" t="str">
            <v>SI</v>
          </cell>
          <cell r="K15" t="str">
            <v>si</v>
          </cell>
          <cell r="M15" t="str">
            <v>SI</v>
          </cell>
          <cell r="N15" t="str">
            <v>SI</v>
          </cell>
          <cell r="P15" t="str">
            <v>SI</v>
          </cell>
          <cell r="S15" t="str">
            <v>poco probable</v>
          </cell>
          <cell r="T15" t="str">
            <v>menor</v>
          </cell>
          <cell r="V15" t="str">
            <v>si</v>
          </cell>
          <cell r="W15" t="str">
            <v>Inf. Vial (211030)- interventoría</v>
          </cell>
          <cell r="AC15" t="str">
            <v>si</v>
          </cell>
        </row>
        <row r="16">
          <cell r="A16">
            <v>15</v>
          </cell>
          <cell r="B16" t="str">
            <v>Deterioro de la imagen de por reclamaciones debido al  incumplimiento en la entrega de los bienes y servicios  por deficiencias en la definición del alcance y presupuesto del proyecto</v>
          </cell>
          <cell r="C16" t="str">
            <v>Deterioro de la imagen de la entidad por reclamaciones de clientes y/o beneficiarios debido al  incumplimiento de FONADE en la entrega de los bienes y servicios en los plazos pactados por causa de deficiencias en la definición del alcance y presupuesto de</v>
          </cell>
          <cell r="D16" t="str">
            <v>Planeación y/o Formulación</v>
          </cell>
          <cell r="E16">
            <v>1</v>
          </cell>
          <cell r="F16" t="str">
            <v>si</v>
          </cell>
          <cell r="G16" t="str">
            <v>SI</v>
          </cell>
          <cell r="H16" t="str">
            <v>SI</v>
          </cell>
          <cell r="K16" t="str">
            <v>si</v>
          </cell>
          <cell r="M16" t="str">
            <v>SI</v>
          </cell>
          <cell r="N16" t="str">
            <v>SI</v>
          </cell>
          <cell r="P16" t="str">
            <v>NA</v>
          </cell>
          <cell r="S16" t="str">
            <v>rara</v>
          </cell>
          <cell r="T16" t="str">
            <v>moderado (2)</v>
          </cell>
          <cell r="V16" t="str">
            <v>si</v>
          </cell>
          <cell r="W16" t="str">
            <v>Inf. Vial (211030)- interventoría</v>
          </cell>
          <cell r="AC16" t="str">
            <v>si</v>
          </cell>
        </row>
        <row r="17">
          <cell r="A17" t="str">
            <v>16- RGPPE10</v>
          </cell>
          <cell r="B17" t="str">
            <v>Gasto por Honorarios ante la suspensión del convenio debido a la imposibilidad de ejecutar el objeto del mismo en la fecha inicialmente prevista, por demoras en la aprobación de los diseños u otros documentos</v>
          </cell>
          <cell r="C17" t="str">
            <v>Gastos para la Entidad por Honorarios y otros conceptos ante la suspensión del convenio debido a la imposibilidad de ejecutar el objeto del mismo en la fecha inicialmente prevista, por causa de demoras en la aprobación de los diseños u otros documentos po</v>
          </cell>
          <cell r="D17" t="str">
            <v>Estudios y/o Diseños</v>
          </cell>
          <cell r="E17">
            <v>1</v>
          </cell>
          <cell r="F17" t="str">
            <v>si</v>
          </cell>
          <cell r="G17" t="str">
            <v>SI</v>
          </cell>
          <cell r="H17" t="str">
            <v>SI</v>
          </cell>
          <cell r="K17" t="str">
            <v>si</v>
          </cell>
          <cell r="M17" t="str">
            <v>SI</v>
          </cell>
          <cell r="N17" t="str">
            <v>SI</v>
          </cell>
          <cell r="P17" t="str">
            <v>na</v>
          </cell>
          <cell r="V17" t="str">
            <v>no</v>
          </cell>
          <cell r="W17" t="str">
            <v>Inf. Vial (211030)- interventoría</v>
          </cell>
          <cell r="AC17" t="str">
            <v>si</v>
          </cell>
        </row>
        <row r="18">
          <cell r="A18">
            <v>17</v>
          </cell>
          <cell r="B18" t="str">
            <v>Deterioro de la imagen por reclamaciones debido al incumplimiento  en la entrega de los bienes y servicios por dificultades en el desarrollo de las obras ante situaciones de orden público.</v>
          </cell>
          <cell r="C18" t="str">
            <v>Deterioro de la imagen de la entidad por reclamaciones de clientes y/o beneficiarios debido al incumplimiento de FONADE en la entrega de los bienes y servicios en los plazos pactados por causa de dificultades en el desarrollo de las obras ante situaciones</v>
          </cell>
          <cell r="D18" t="str">
            <v>Construcción</v>
          </cell>
          <cell r="E18">
            <v>2</v>
          </cell>
          <cell r="F18" t="str">
            <v>si</v>
          </cell>
          <cell r="G18" t="str">
            <v>SI</v>
          </cell>
          <cell r="H18" t="str">
            <v>SI</v>
          </cell>
          <cell r="K18" t="str">
            <v>SI</v>
          </cell>
          <cell r="M18" t="str">
            <v>SI</v>
          </cell>
          <cell r="N18" t="str">
            <v>SI</v>
          </cell>
          <cell r="P18" t="str">
            <v>SI</v>
          </cell>
          <cell r="V18" t="str">
            <v>si</v>
          </cell>
          <cell r="W18" t="str">
            <v>Inf. Vial (211030)- interventoría</v>
          </cell>
          <cell r="AC18" t="str">
            <v>si</v>
          </cell>
        </row>
        <row r="19">
          <cell r="A19">
            <v>18</v>
          </cell>
          <cell r="B19" t="str">
            <v>Sobrecostos por mayor dedicación del equipo debido a demoras en la ejecución del proyecto por de dificultades en el desarrollo de las obras ante situaciones de orden público</v>
          </cell>
          <cell r="C19" t="str">
            <v>Sobrecostos para la entidad por mayor dedicación del equipo del convenio debido a demoras en la ejecución del proyecto por causa de dificultades en el desarrollo de las obras ante situaciones de orden público</v>
          </cell>
          <cell r="D19" t="str">
            <v>Construcción</v>
          </cell>
          <cell r="E19">
            <v>2</v>
          </cell>
          <cell r="F19" t="str">
            <v>si</v>
          </cell>
          <cell r="G19" t="str">
            <v>SI</v>
          </cell>
          <cell r="H19" t="str">
            <v>SI</v>
          </cell>
          <cell r="K19" t="str">
            <v>SI</v>
          </cell>
          <cell r="M19" t="str">
            <v>SI</v>
          </cell>
          <cell r="N19" t="str">
            <v>SI</v>
          </cell>
          <cell r="P19" t="str">
            <v>SI</v>
          </cell>
          <cell r="V19" t="str">
            <v>si</v>
          </cell>
          <cell r="W19" t="str">
            <v>Inf. Vial (211030)- interventoría</v>
          </cell>
          <cell r="AC19" t="str">
            <v>si</v>
          </cell>
        </row>
        <row r="20">
          <cell r="A20">
            <v>19</v>
          </cell>
          <cell r="B20" t="str">
            <v>Deterioro de la imagen por reclamaciones debido al incumplimiento en la entrega de los bienes y servicios en los por  dificultades en el desarrollo de las obras ante deficiencias en las estructuras de los inmuebles</v>
          </cell>
          <cell r="C20" t="str">
            <v>Deterioro de la imagen de la entidad por reclamaciones del cliente debido al incumplimiento de FONADE en la entrega de los bienes y servicios en los plazos pactados por causa de dificultades en el desarrollo de las obras ante deficiencias en las estructur</v>
          </cell>
          <cell r="D20" t="str">
            <v>Construcción</v>
          </cell>
          <cell r="E20">
            <v>0</v>
          </cell>
          <cell r="F20" t="str">
            <v>no</v>
          </cell>
          <cell r="G20" t="str">
            <v>NO</v>
          </cell>
          <cell r="H20" t="str">
            <v>NO</v>
          </cell>
          <cell r="K20" t="str">
            <v>no</v>
          </cell>
          <cell r="M20" t="str">
            <v>SI</v>
          </cell>
          <cell r="N20" t="str">
            <v>SI</v>
          </cell>
          <cell r="P20" t="str">
            <v>SI</v>
          </cell>
          <cell r="V20" t="str">
            <v>no</v>
          </cell>
          <cell r="AC20" t="str">
            <v>si</v>
          </cell>
        </row>
        <row r="21">
          <cell r="A21">
            <v>20</v>
          </cell>
          <cell r="B21" t="str">
            <v>Sobrecostos por la realización de estudios o diseños debido a la imposibilidad de realizar las obras por deficiencias en la parte estructural de los inmuebles intervenidos</v>
          </cell>
          <cell r="C21" t="str">
            <v>Sobrecostos para la entidad por la realización de estudios o diseños debido a la imposibilidad de realizar o continuar las obras por causa de deficiencias en las estructuras de los inmuebles intervenidos.</v>
          </cell>
          <cell r="D21" t="str">
            <v>Construcción</v>
          </cell>
          <cell r="E21">
            <v>0</v>
          </cell>
          <cell r="F21" t="str">
            <v>no</v>
          </cell>
          <cell r="G21" t="str">
            <v>NO</v>
          </cell>
          <cell r="H21" t="str">
            <v>NO</v>
          </cell>
          <cell r="K21" t="str">
            <v>no</v>
          </cell>
          <cell r="M21" t="str">
            <v>NO</v>
          </cell>
          <cell r="N21" t="str">
            <v>NO</v>
          </cell>
          <cell r="P21" t="str">
            <v>na</v>
          </cell>
          <cell r="V21" t="str">
            <v>no</v>
          </cell>
          <cell r="AC21" t="str">
            <v>si</v>
          </cell>
        </row>
        <row r="22">
          <cell r="A22">
            <v>21</v>
          </cell>
          <cell r="B22" t="str">
            <v>Deterioro de la imagen por reclamaciones de clientes debido a fallas en la realización de las obras por deficiencias constructivas ante la baja calidad de la mano de obra contratada.</v>
          </cell>
          <cell r="C22" t="str">
            <v>Deterioro de la imagen de la entidad por reclamaciones del clientes o beneficiarios debido a fallas en la realización de las obras por causa de deficiencias constructivas ante la baja calidad de la mano de obra contratada.</v>
          </cell>
          <cell r="D22" t="str">
            <v>Construcción</v>
          </cell>
          <cell r="E22">
            <v>2</v>
          </cell>
          <cell r="F22" t="str">
            <v>si</v>
          </cell>
          <cell r="G22" t="str">
            <v>SI</v>
          </cell>
          <cell r="H22" t="str">
            <v>SI</v>
          </cell>
          <cell r="K22" t="str">
            <v>si</v>
          </cell>
          <cell r="L22" t="str">
            <v>incluir beneficiarios en todos los riesgos de clientes</v>
          </cell>
          <cell r="M22" t="str">
            <v>SI</v>
          </cell>
          <cell r="N22" t="str">
            <v>SI</v>
          </cell>
          <cell r="P22" t="str">
            <v>SI</v>
          </cell>
          <cell r="V22" t="str">
            <v>si</v>
          </cell>
          <cell r="W22" t="str">
            <v>Prob baja</v>
          </cell>
          <cell r="Z22">
            <v>0</v>
          </cell>
          <cell r="AC22" t="str">
            <v>si</v>
          </cell>
        </row>
        <row r="23">
          <cell r="A23">
            <v>22</v>
          </cell>
          <cell r="B23" t="str">
            <v>Gastos por el cubrimiento de actividades requeridas para la terminación de proyectos debido a la inoportunidad o baja calidad de las obras por deficiencias constructivas ante la baja calidad de la mano de obra contratada</v>
          </cell>
          <cell r="C23" t="str">
            <v>Gastos para la entidad por el cubrimiento de actividades requeridas para la terminación y/o entrega de proyectos debido a la inoportunidad o baja calidad de las obras por causa de deficiencias constructivas ante la baja calidad de la mano de obra contrata</v>
          </cell>
          <cell r="D23" t="str">
            <v>Construcción</v>
          </cell>
          <cell r="E23">
            <v>2</v>
          </cell>
          <cell r="F23" t="str">
            <v>si</v>
          </cell>
          <cell r="G23" t="str">
            <v>SI</v>
          </cell>
          <cell r="H23" t="str">
            <v>SI</v>
          </cell>
          <cell r="K23" t="str">
            <v>SI</v>
          </cell>
          <cell r="M23" t="str">
            <v>SI</v>
          </cell>
          <cell r="N23" t="str">
            <v>SI</v>
          </cell>
          <cell r="P23" t="str">
            <v>SI</v>
          </cell>
          <cell r="V23" t="str">
            <v>si</v>
          </cell>
          <cell r="Z23">
            <v>0</v>
          </cell>
          <cell r="AC23" t="str">
            <v>si</v>
          </cell>
        </row>
        <row r="24">
          <cell r="A24">
            <v>23</v>
          </cell>
          <cell r="B24" t="str">
            <v>Deterioro de la imagen por reclamaciones del cliente debido al incumplimiento en la entrega de los bienes y servicios por la imposibilidad  de desarrollar las obras ante situaciones de orden social</v>
          </cell>
          <cell r="C24" t="str">
            <v>Deterioro de la imagen de la entidad por reclamaciones del cliente debido al incumplimiento de FONADE en la entrega de los bienes y servicios en los plazos pactados por causa de la imposibilidad o dificultad de desarrollar las obras ante situaciones de or</v>
          </cell>
          <cell r="D24" t="str">
            <v>Gestión social</v>
          </cell>
          <cell r="E24">
            <v>2</v>
          </cell>
          <cell r="F24" t="str">
            <v>si</v>
          </cell>
          <cell r="G24" t="str">
            <v>NO</v>
          </cell>
          <cell r="H24" t="str">
            <v>NO</v>
          </cell>
          <cell r="K24" t="str">
            <v>SI</v>
          </cell>
          <cell r="M24" t="str">
            <v>SI</v>
          </cell>
          <cell r="N24" t="str">
            <v>SI</v>
          </cell>
          <cell r="P24" t="str">
            <v>SI</v>
          </cell>
          <cell r="V24" t="str">
            <v>no</v>
          </cell>
          <cell r="Y24" t="str">
            <v>deterioro de la imagen de la entidad por reclamaciones de clientes y beneficiarios debido al  incumplimiento de FONADE en la entrega de los bienes y servicios en los plazos pactados por causa de demoras por parte de las entidades territoriales u otras ent</v>
          </cell>
          <cell r="Z24">
            <v>0</v>
          </cell>
          <cell r="AC24" t="str">
            <v>si</v>
          </cell>
        </row>
        <row r="25">
          <cell r="A25">
            <v>24</v>
          </cell>
          <cell r="B25" t="str">
            <v>Sobrecostos  por mayor dedicación del equipo debido a demoras en la ejecución del proyecto por la imposibilidad de desarrollar las obras ante situaciones de orden social</v>
          </cell>
          <cell r="C25" t="str">
            <v>Sobrecostos para la entidad por mayor dedicación del equipo del convenio debido a demoras en la ejecución del proyecto por causa de la imposibilidad o dificultad de desarrollar las obras ante situaciones de orden social (manifestaciones, invasión, tomas d</v>
          </cell>
          <cell r="D25" t="str">
            <v>Construcción</v>
          </cell>
          <cell r="E25">
            <v>2</v>
          </cell>
          <cell r="F25" t="str">
            <v>si</v>
          </cell>
          <cell r="G25" t="str">
            <v>NO</v>
          </cell>
          <cell r="H25" t="str">
            <v>NO</v>
          </cell>
          <cell r="K25" t="str">
            <v>SI</v>
          </cell>
          <cell r="M25" t="str">
            <v>SI</v>
          </cell>
          <cell r="N25" t="str">
            <v>SI</v>
          </cell>
          <cell r="P25" t="str">
            <v>SI</v>
          </cell>
          <cell r="V25" t="str">
            <v>no</v>
          </cell>
          <cell r="Z25">
            <v>0</v>
          </cell>
          <cell r="AC25" t="str">
            <v>si</v>
          </cell>
        </row>
        <row r="26">
          <cell r="A26">
            <v>25</v>
          </cell>
          <cell r="B26" t="str">
            <v>Deterioro de la imagen por reclamaciones debido al incumplimiento en la entrega de los bienes y servicios por dificultades en la consecución, avalúo y/o negociación de predios</v>
          </cell>
          <cell r="C26" t="str">
            <v>Deterioro de la imagen de la entidad por reclamaciones del cliente y/o beneficiarios debido al incumplimiento de FONADE en la entrega de los bienes y servicios en los plazos pactados por causa de dificultades en la consecución, avalúo y/o negociación de p</v>
          </cell>
          <cell r="D26" t="str">
            <v>Gestión Predial</v>
          </cell>
          <cell r="E26">
            <v>1</v>
          </cell>
          <cell r="F26" t="str">
            <v>NO</v>
          </cell>
          <cell r="G26" t="str">
            <v>NO</v>
          </cell>
          <cell r="H26" t="str">
            <v>NO</v>
          </cell>
          <cell r="K26" t="str">
            <v>si</v>
          </cell>
          <cell r="L26" t="str">
            <v>Aplica consecución. Ejem temas de englobe</v>
          </cell>
          <cell r="M26" t="str">
            <v>SI</v>
          </cell>
          <cell r="N26" t="str">
            <v>SI</v>
          </cell>
          <cell r="P26" t="str">
            <v>NA</v>
          </cell>
          <cell r="V26" t="str">
            <v>no</v>
          </cell>
          <cell r="Z26">
            <v>0</v>
          </cell>
          <cell r="AC26" t="str">
            <v>si</v>
          </cell>
        </row>
        <row r="27">
          <cell r="A27">
            <v>26</v>
          </cell>
          <cell r="B27" t="str">
            <v>Sobrecostos por mayor dedicación del equipo debido a demoras en la ejecución del proyecto por dificultades en la consecución, avalúo y/o negociación de predios</v>
          </cell>
          <cell r="C27" t="str">
            <v>Sobrecostos para la entidad por mayor dedicación del equipo del convenio debido a demoras en la ejecución del proyecto por causa de dificultades en la consecución, avalúo y/o negociación de predios que cumplan los requisitos definidos POR PARTE DEL ENTE T</v>
          </cell>
          <cell r="D27" t="str">
            <v>Gestión Predial</v>
          </cell>
          <cell r="E27">
            <v>1</v>
          </cell>
          <cell r="F27" t="str">
            <v>NO</v>
          </cell>
          <cell r="G27" t="str">
            <v>NO</v>
          </cell>
          <cell r="H27" t="str">
            <v>NO</v>
          </cell>
          <cell r="K27" t="str">
            <v>si</v>
          </cell>
          <cell r="L27" t="str">
            <v>Aplica consecución. Ejem temas de englobe</v>
          </cell>
          <cell r="M27" t="str">
            <v>SI</v>
          </cell>
          <cell r="N27" t="str">
            <v>SI</v>
          </cell>
          <cell r="P27" t="str">
            <v>SI</v>
          </cell>
          <cell r="V27" t="str">
            <v>no</v>
          </cell>
          <cell r="AC27" t="str">
            <v>si</v>
          </cell>
        </row>
        <row r="28">
          <cell r="A28">
            <v>27</v>
          </cell>
          <cell r="B28" t="str">
            <v>Sobrecostos por mayor dedicación del equipo debido a demoras en la ejecución del proyecto por dificultades en el desarrollo de las obras ante inadecuadas condiciones geográficas, geológicas o de acceso del lugar</v>
          </cell>
          <cell r="C28" t="str">
            <v>Sobrecostos para la entidad por mayor dedicación del equipo del convenio debido a demoras en la ejecución del proyecto por causa de  dificultades en el desarrollo de las obras ante inadecuadas condiciones geográficas, geológicas o de acceso del lugar dond</v>
          </cell>
          <cell r="D28" t="str">
            <v>Construcción</v>
          </cell>
          <cell r="E28">
            <v>2</v>
          </cell>
          <cell r="F28" t="str">
            <v>si</v>
          </cell>
          <cell r="G28" t="str">
            <v>SI</v>
          </cell>
          <cell r="H28" t="str">
            <v>SI</v>
          </cell>
          <cell r="K28" t="str">
            <v>SI</v>
          </cell>
          <cell r="M28" t="str">
            <v>SI</v>
          </cell>
          <cell r="N28" t="str">
            <v>SI</v>
          </cell>
          <cell r="V28" t="str">
            <v>no</v>
          </cell>
          <cell r="Y28">
            <v>0</v>
          </cell>
          <cell r="AC28" t="str">
            <v>si</v>
          </cell>
        </row>
        <row r="29">
          <cell r="A29">
            <v>28</v>
          </cell>
          <cell r="B29" t="str">
            <v>Deterioro de la imagen  por reclamaciones debido al  incumplimiento  en la entrega de los bienes y servicios por causa del Incumplimiento de las administraciones locales en el tramite de las concesiones</v>
          </cell>
          <cell r="C29" t="str">
            <v>Deterioro de la imagen de la entidad por reclamaciones de clientes y beneficiarios debido al  incumplimiento de FONADE en la entrega de los bienes y servicios en los plazos pactados por causa del Incumplimiento de las administraciones locales en el tramit</v>
          </cell>
          <cell r="D29" t="str">
            <v>Construcción</v>
          </cell>
          <cell r="E29">
            <v>1</v>
          </cell>
          <cell r="F29" t="str">
            <v>no</v>
          </cell>
          <cell r="G29" t="str">
            <v>NO</v>
          </cell>
          <cell r="H29" t="str">
            <v>NO</v>
          </cell>
          <cell r="I29" t="str">
            <v>APROVECHAMIENTO FORESTAL</v>
          </cell>
          <cell r="K29" t="str">
            <v>si</v>
          </cell>
          <cell r="M29" t="str">
            <v>NO</v>
          </cell>
          <cell r="N29" t="str">
            <v>NO</v>
          </cell>
          <cell r="P29" t="str">
            <v>NA</v>
          </cell>
          <cell r="V29" t="str">
            <v>no</v>
          </cell>
          <cell r="AC29" t="str">
            <v>si</v>
          </cell>
        </row>
        <row r="30">
          <cell r="A30">
            <v>29</v>
          </cell>
          <cell r="B30" t="str">
            <v>Sobrecostos por mayor dedicación del equipo  debido a demoras en la ejecución del proyecto porl Incumplimiento en el tramite de las concesiones y demás obligaciones relacionadas</v>
          </cell>
          <cell r="C30" t="str">
            <v>Sobrecostos para la entidad por mayor dedicación del equipo del convenio debido a demoras en la ejecución del proyecto por causa del Incumplimiento de las administraciones locales en el tramite de las concesiones y demás obligaciones relacionadas</v>
          </cell>
          <cell r="D30" t="str">
            <v>Construcción</v>
          </cell>
          <cell r="E30">
            <v>1</v>
          </cell>
          <cell r="F30" t="str">
            <v>no</v>
          </cell>
          <cell r="G30" t="str">
            <v>NO</v>
          </cell>
          <cell r="H30" t="str">
            <v>NO</v>
          </cell>
          <cell r="K30" t="str">
            <v>si</v>
          </cell>
          <cell r="L30" t="str">
            <v>Si es por concesión aplica</v>
          </cell>
          <cell r="M30" t="str">
            <v>NO</v>
          </cell>
          <cell r="N30" t="str">
            <v>NO</v>
          </cell>
          <cell r="P30" t="str">
            <v>NA</v>
          </cell>
          <cell r="V30" t="str">
            <v>no</v>
          </cell>
          <cell r="AC30" t="str">
            <v>si</v>
          </cell>
        </row>
        <row r="31">
          <cell r="A31">
            <v>30</v>
          </cell>
          <cell r="B31" t="str">
            <v xml:space="preserve">Deterioro de la imagen por las quejas y reclamos debido al incumplimiento de las obligaciones adquiridas, por causa  incumplimiento de los bienes/servicios por parte de los contratistas. </v>
          </cell>
          <cell r="C31" t="str">
            <v xml:space="preserve">Deterioro de la imagen de la Entidad por las quejas y reclamos de los clientes, debido al incumplimiento de las obligaciones adquiridas, por causa  de demoras en el suministro de bienes/servicios por parte de los contratistas. </v>
          </cell>
          <cell r="D31" t="str">
            <v>Construcción</v>
          </cell>
          <cell r="E31">
            <v>2</v>
          </cell>
          <cell r="F31" t="str">
            <v>si</v>
          </cell>
          <cell r="G31" t="str">
            <v>SI</v>
          </cell>
          <cell r="H31" t="str">
            <v>SI</v>
          </cell>
          <cell r="K31" t="str">
            <v>SI</v>
          </cell>
          <cell r="M31" t="str">
            <v>SI</v>
          </cell>
          <cell r="N31" t="str">
            <v>SI</v>
          </cell>
          <cell r="P31" t="str">
            <v>SI</v>
          </cell>
          <cell r="V31" t="str">
            <v>si</v>
          </cell>
          <cell r="AC31" t="str">
            <v>si</v>
          </cell>
        </row>
        <row r="32">
          <cell r="A32" t="str">
            <v>31-RGSOR11 -</v>
          </cell>
          <cell r="B32" t="str">
            <v>Pérdidas económicas, debido a la pérdida de derechos ante la omisión en la adopción de acciones jurídicas oportunas, por demoras en la comunicación a la Asesoría Jurídica de los casos</v>
          </cell>
          <cell r="C32" t="str">
            <v>Pérdidas económicas o menores ingresos por recuperaciones para la Entidad, debido a la pérdida de derechos ante la omisión en la adopción de acciones jurídicas oportunas, por causa de demoras en la comunicación a la Asesoría Jurídica de los casos por part</v>
          </cell>
          <cell r="D32" t="str">
            <v>Riesgo Operativo</v>
          </cell>
          <cell r="E32">
            <v>3</v>
          </cell>
          <cell r="F32" t="str">
            <v>si</v>
          </cell>
          <cell r="G32" t="str">
            <v>NO</v>
          </cell>
          <cell r="H32" t="str">
            <v>NO</v>
          </cell>
          <cell r="K32" t="str">
            <v>SI</v>
          </cell>
          <cell r="M32" t="str">
            <v>SI</v>
          </cell>
          <cell r="N32" t="str">
            <v>SI</v>
          </cell>
          <cell r="P32" t="str">
            <v>SI</v>
          </cell>
          <cell r="V32" t="str">
            <v>no</v>
          </cell>
          <cell r="AC32" t="str">
            <v>no incluir</v>
          </cell>
        </row>
        <row r="33">
          <cell r="A33" t="str">
            <v xml:space="preserve">32- RGPPE02 </v>
          </cell>
          <cell r="B33" t="str">
            <v>Deterioro de la imagen ante quejas y reclamos, debido al incumplimiento de las obligaciones, por falta de oportunidad en la conformación del equipo profesional encargado de la gerencia del proyecto</v>
          </cell>
          <cell r="C33" t="str">
            <v>Deterioro de la imagen de la Entidad ante quejas y reclamos de clientes, debido al incumplimiento de las obligaciones establecidas en los convenios, por causa de la falta de oportunidad en la conformación del equipo profesional encargado de la gerencia de</v>
          </cell>
          <cell r="D33" t="str">
            <v>Riesgo Operativo</v>
          </cell>
          <cell r="E33">
            <v>1</v>
          </cell>
          <cell r="F33" t="str">
            <v>si</v>
          </cell>
          <cell r="G33" t="str">
            <v>NO</v>
          </cell>
          <cell r="H33" t="str">
            <v>NO</v>
          </cell>
          <cell r="K33" t="str">
            <v>SI</v>
          </cell>
          <cell r="M33" t="str">
            <v>SI</v>
          </cell>
          <cell r="N33" t="str">
            <v>SI</v>
          </cell>
          <cell r="P33" t="str">
            <v>SI</v>
          </cell>
          <cell r="V33" t="str">
            <v>si</v>
          </cell>
          <cell r="AC33" t="str">
            <v>no incluir</v>
          </cell>
        </row>
        <row r="34">
          <cell r="A34" t="str">
            <v xml:space="preserve">33-RGPPE15 </v>
          </cell>
          <cell r="B34" t="str">
            <v>Sobrecostos por pago de actividades adicionales de la gerencia del convenio, no reconocidas por el cliente, debido a la prórroga o suspensión de contratos derivados, por  condiciones externas</v>
          </cell>
          <cell r="C34" t="str">
            <v>Sobrecostos para la Entidad por la ejecución y pago de actividades adicionales relacionadas con la gerencia del convenio, no reconocidas por el cliente, debido a la prórroga o suspensión de contratos derivados, por causa de condiciones externas que impide</v>
          </cell>
          <cell r="D34" t="str">
            <v>Construcción</v>
          </cell>
          <cell r="E34">
            <v>2</v>
          </cell>
          <cell r="F34" t="str">
            <v>si</v>
          </cell>
          <cell r="G34" t="str">
            <v>NO</v>
          </cell>
          <cell r="H34" t="str">
            <v>NO</v>
          </cell>
          <cell r="K34" t="str">
            <v>si</v>
          </cell>
          <cell r="M34" t="str">
            <v>SI</v>
          </cell>
          <cell r="N34" t="str">
            <v>SI</v>
          </cell>
          <cell r="P34" t="str">
            <v>SI</v>
          </cell>
          <cell r="V34" t="str">
            <v>no</v>
          </cell>
          <cell r="AC34" t="str">
            <v>si</v>
          </cell>
        </row>
        <row r="35">
          <cell r="A35">
            <v>34</v>
          </cell>
          <cell r="B35" t="str">
            <v>Sobrecostos  por mayor dedicación del equipo debido a demoras en la ejecución del proyecto por dificultades en la consecución de mano de obra con las especificaciones requeridas</v>
          </cell>
          <cell r="C35" t="str">
            <v>Sobrecostos para la entidad por mayor dedicación del equipo del convenio debido a demoras en la ejecución del proyecto por causa de dificultades en la consecución de mano de obra bajo el perfil y/o especificaciones requeridas POR PARTE DEL CONTRATISTA</v>
          </cell>
          <cell r="D35" t="str">
            <v>Construcción</v>
          </cell>
          <cell r="E35">
            <v>2</v>
          </cell>
          <cell r="F35" t="str">
            <v>si</v>
          </cell>
          <cell r="G35" t="str">
            <v>SI</v>
          </cell>
          <cell r="H35" t="str">
            <v>SI</v>
          </cell>
          <cell r="K35" t="str">
            <v>SI</v>
          </cell>
          <cell r="M35" t="str">
            <v>SI</v>
          </cell>
          <cell r="N35" t="str">
            <v>SI</v>
          </cell>
          <cell r="P35" t="str">
            <v>SI</v>
          </cell>
          <cell r="V35" t="str">
            <v>no</v>
          </cell>
          <cell r="AC35" t="str">
            <v>si</v>
          </cell>
        </row>
        <row r="36">
          <cell r="A36">
            <v>35</v>
          </cell>
          <cell r="B36" t="str">
            <v xml:space="preserve">Pérdidas económicas, debido a la pérdida de derechos ante la omisión en la adopción de acciones jurídicas oportunas, por demoras en la entrega de soportes por parte de la interventoríay/o contratista </v>
          </cell>
          <cell r="C36" t="str">
            <v>Pérdidas económicas o menores ingresos por recuperaciones para la Entidad, debido a la pérdida de derechos ante la omisión en la adopción de acciones jurídicas oportunas, por causa de demoras en la entrega de soportes por parte de la interventoríay/o cont</v>
          </cell>
          <cell r="D36" t="str">
            <v>Riesgo Operativo</v>
          </cell>
          <cell r="E36">
            <v>3</v>
          </cell>
          <cell r="F36" t="str">
            <v>si</v>
          </cell>
          <cell r="G36" t="str">
            <v>NO</v>
          </cell>
          <cell r="H36" t="str">
            <v>NO</v>
          </cell>
          <cell r="K36" t="str">
            <v>SI</v>
          </cell>
          <cell r="M36" t="str">
            <v>SI</v>
          </cell>
          <cell r="N36" t="str">
            <v>SI</v>
          </cell>
          <cell r="P36" t="str">
            <v>SI</v>
          </cell>
          <cell r="V36" t="str">
            <v>no</v>
          </cell>
          <cell r="AC36" t="str">
            <v>no incluir</v>
          </cell>
        </row>
        <row r="37">
          <cell r="A37">
            <v>36</v>
          </cell>
          <cell r="B37" t="str">
            <v>Pérdidas económicas  debido a la inadecuada y/o inoportuna identificación de alertas tempranas y/o riesgos por fallas en la consultoría y/o interventoría.</v>
          </cell>
          <cell r="C37" t="str">
            <v>Pérdidas económicas  para la Entidad debido a la inadecuada y/o inoportuna identificación de alertas tempranas y/o riesgos  en los proyectos a causa de fallas y/o demoras en los informes por parte de la consultoría y/o interventoría.</v>
          </cell>
          <cell r="D37" t="str">
            <v>Interventoría</v>
          </cell>
          <cell r="E37">
            <v>2</v>
          </cell>
          <cell r="F37" t="str">
            <v>si</v>
          </cell>
          <cell r="G37" t="str">
            <v>SI</v>
          </cell>
          <cell r="H37" t="str">
            <v>SI</v>
          </cell>
          <cell r="K37" t="str">
            <v>SI</v>
          </cell>
          <cell r="M37" t="str">
            <v>SI</v>
          </cell>
          <cell r="N37" t="str">
            <v>SI</v>
          </cell>
          <cell r="P37" t="str">
            <v>SI</v>
          </cell>
          <cell r="V37" t="str">
            <v>no</v>
          </cell>
          <cell r="Y37" t="str">
            <v>yazmin dice que no es un riesgo</v>
          </cell>
          <cell r="AC37" t="str">
            <v>no incluir</v>
          </cell>
        </row>
        <row r="38">
          <cell r="A38">
            <v>43</v>
          </cell>
          <cell r="B38" t="str">
            <v>Sanciones por entes de Vigilancia debido a  la inadecuada y/o inoportuna identificación de alertas tempranas y/o riesgos  en las edificaciones a causa de fallas en la consultoría y/o interventoría.</v>
          </cell>
          <cell r="C38" t="str">
            <v>Sanciones por entes de Vigilancia y control debido a  la inadecuada y/o inoportuna identificación de alertas tempranas y/o riesgos  en la ejecución de los proyectos a causa de fallas y/o demoras en los informes la consultoría y/o interventoría.</v>
          </cell>
          <cell r="D38" t="str">
            <v>Interventoría</v>
          </cell>
          <cell r="E38">
            <v>2</v>
          </cell>
          <cell r="F38" t="str">
            <v>si</v>
          </cell>
          <cell r="G38" t="str">
            <v>SI</v>
          </cell>
          <cell r="H38" t="str">
            <v>SI</v>
          </cell>
          <cell r="K38" t="str">
            <v>SI</v>
          </cell>
          <cell r="M38">
            <v>0</v>
          </cell>
          <cell r="N38">
            <v>0</v>
          </cell>
          <cell r="P38" t="str">
            <v>SI</v>
          </cell>
          <cell r="V38" t="str">
            <v>no</v>
          </cell>
          <cell r="Y38" t="str">
            <v>yazmin dice que no es un riesgo</v>
          </cell>
          <cell r="AC38" t="str">
            <v>si</v>
          </cell>
        </row>
        <row r="39">
          <cell r="A39" t="str">
            <v xml:space="preserve">37-RNEGO03 </v>
          </cell>
          <cell r="B39" t="str">
            <v>Menores ingresos debido a la subestimación de los costos de los negocios suscritos, por fallas en la entrega de documentos y soportes o en la modificación de las condiciones inicialmente pactadas</v>
          </cell>
          <cell r="C39" t="str">
            <v xml:space="preserve">Menores ingresos de las líneas de negocio, debido a la subestimación de los costos de los negocios suscritos, por causa de fallas en la entrega de documentos y soportes o en la modificación de las condiciones inicialmente pactadas, por parte del Cliente. </v>
          </cell>
          <cell r="D39" t="str">
            <v>Riesgo Estratégico</v>
          </cell>
          <cell r="E39">
            <v>1</v>
          </cell>
          <cell r="F39" t="str">
            <v>si</v>
          </cell>
          <cell r="G39" t="str">
            <v>SI</v>
          </cell>
          <cell r="H39" t="str">
            <v>SI</v>
          </cell>
          <cell r="K39" t="str">
            <v>SI</v>
          </cell>
          <cell r="M39" t="str">
            <v>SI</v>
          </cell>
          <cell r="N39" t="str">
            <v>SI</v>
          </cell>
          <cell r="P39" t="str">
            <v>SI</v>
          </cell>
          <cell r="V39" t="str">
            <v>no</v>
          </cell>
          <cell r="AC39" t="str">
            <v>no incluir</v>
          </cell>
        </row>
        <row r="40">
          <cell r="A40">
            <v>38</v>
          </cell>
          <cell r="B40" t="str">
            <v>Impacto Operacional, debido a la realización de actividades por fuera del alcance del convenio a causa de actividades precedentes inconclusas y/o deficientes por parte de los clientes</v>
          </cell>
          <cell r="C40" t="str">
            <v>Impacto Operacional, debido a la realización de actividades por fuera del alcance del convenio a causa de actividades precedentes inconclusas y/o deficientes por parte de los clientes</v>
          </cell>
          <cell r="D40" t="str">
            <v>Construcción</v>
          </cell>
          <cell r="E40">
            <v>1</v>
          </cell>
          <cell r="F40" t="str">
            <v>si</v>
          </cell>
          <cell r="G40" t="str">
            <v>SI</v>
          </cell>
          <cell r="H40" t="str">
            <v>SI</v>
          </cell>
          <cell r="K40" t="str">
            <v>no</v>
          </cell>
          <cell r="M40" t="str">
            <v>SI</v>
          </cell>
          <cell r="N40" t="str">
            <v>SI</v>
          </cell>
          <cell r="P40" t="str">
            <v>SI</v>
          </cell>
          <cell r="V40" t="str">
            <v>si</v>
          </cell>
          <cell r="AC40" t="str">
            <v>si</v>
          </cell>
        </row>
        <row r="41">
          <cell r="A41">
            <v>39</v>
          </cell>
          <cell r="B41" t="str">
            <v>Deterioro de la imagen por reclamaciones debido al incumplimiento en la entrega de los bienes y servicios en los plazos pactados por procedimientos internos inadecuados</v>
          </cell>
          <cell r="C41" t="str">
            <v>Deterioro de la imagen de la entidad por reclamaciones de clientes y/o beneficiaros de proyectos debido al incumplimiento de FONADE en la entrega de los bienes y servicios en los plazos pactados por causa de procedimientos internos inadecuados y/o deficie</v>
          </cell>
          <cell r="D41" t="str">
            <v>Riesgo Operativo</v>
          </cell>
          <cell r="E41">
            <v>2</v>
          </cell>
          <cell r="F41" t="str">
            <v>si</v>
          </cell>
          <cell r="G41" t="str">
            <v>SI</v>
          </cell>
          <cell r="H41" t="str">
            <v>SI</v>
          </cell>
          <cell r="K41" t="str">
            <v>SI</v>
          </cell>
          <cell r="M41" t="str">
            <v>SI</v>
          </cell>
          <cell r="N41" t="str">
            <v>SI</v>
          </cell>
          <cell r="P41" t="str">
            <v>SI</v>
          </cell>
          <cell r="V41" t="str">
            <v>si</v>
          </cell>
          <cell r="AC41" t="str">
            <v>no incluir</v>
          </cell>
        </row>
        <row r="42">
          <cell r="A42">
            <v>40</v>
          </cell>
          <cell r="B42" t="str">
            <v>Deterioro de la imagen ante quejas y reclamos, debido al incumplimiento de las obligaciones establecidas en los convenios, por falta de equipo humano necesario para desarrollar las actividades</v>
          </cell>
          <cell r="C42" t="str">
            <v xml:space="preserve">Deterioro de la imagen de la Entidad ante quejas y reclamos de clientes, debido al incumplimiento de las obligaciones establecidas en los convenios, por causa de falta de equipo humano necesario para desarrollar las actividades inherentes del negocio por </v>
          </cell>
          <cell r="D42" t="str">
            <v>Riesgo Operativo</v>
          </cell>
          <cell r="E42">
            <v>2</v>
          </cell>
          <cell r="F42" t="str">
            <v>si</v>
          </cell>
          <cell r="G42" t="str">
            <v>SI</v>
          </cell>
          <cell r="H42" t="str">
            <v>SI</v>
          </cell>
          <cell r="K42" t="str">
            <v>SI</v>
          </cell>
          <cell r="M42" t="str">
            <v>unificar con el riesgo de falta del equipo humano</v>
          </cell>
          <cell r="N42" t="str">
            <v>unificar con el riesgo de falta del equipo humano</v>
          </cell>
          <cell r="P42" t="str">
            <v>SI</v>
          </cell>
          <cell r="V42" t="str">
            <v>si</v>
          </cell>
          <cell r="AC42" t="str">
            <v>no incluir</v>
          </cell>
        </row>
        <row r="43">
          <cell r="A43">
            <v>41</v>
          </cell>
          <cell r="B43" t="str">
            <v>Impacto Operacional por la interrupción ó el reprocesamiento de actividades, debido a las deficiencias en las funcionalidades de los sistemas y/o aplicativos, por  fallas en la integralidad de los mismos</v>
          </cell>
          <cell r="C43" t="str">
            <v>Impacto Operacional para la Entidad por la interrupción ó el reprocesamiento de actividades, debido a las deficiencias en las funcionalidades de los sistemas y/o aplicativos, por causa de fallas en la integralidad de los mismos</v>
          </cell>
          <cell r="D43" t="str">
            <v>Riesgo Operativo</v>
          </cell>
          <cell r="E43">
            <v>2</v>
          </cell>
          <cell r="F43" t="str">
            <v>si</v>
          </cell>
          <cell r="G43" t="str">
            <v>SI</v>
          </cell>
          <cell r="H43" t="str">
            <v>SI</v>
          </cell>
          <cell r="K43" t="str">
            <v>SI</v>
          </cell>
          <cell r="M43" t="str">
            <v>SI</v>
          </cell>
          <cell r="N43" t="str">
            <v>SI</v>
          </cell>
          <cell r="P43" t="str">
            <v>SI</v>
          </cell>
          <cell r="V43" t="str">
            <v>si</v>
          </cell>
          <cell r="AC43" t="str">
            <v>no incluir</v>
          </cell>
        </row>
        <row r="44">
          <cell r="A44" t="str">
            <v xml:space="preserve">42-RGPPE03 </v>
          </cell>
          <cell r="B44" t="str">
            <v xml:space="preserve">Sobrecostos  por servicios de revisión y ajuste de diseños, debido a la detección de inconsistencias o baja calidad en los mismos, por  deficiencias en su elaboración por parte del cliente. </v>
          </cell>
          <cell r="C44" t="str">
            <v xml:space="preserve">Sobrecostos para FONADE por servicios de revisión y ajuste de diseños, debido a la detección de inconsistencias o baja calidad en los mismos, por causa de deficiencias en su elaboración por parte del cliente. </v>
          </cell>
          <cell r="D44" t="str">
            <v>Estudios y/o Diseños</v>
          </cell>
          <cell r="E44">
            <v>1</v>
          </cell>
          <cell r="F44" t="str">
            <v>no</v>
          </cell>
          <cell r="G44" t="str">
            <v>NO</v>
          </cell>
          <cell r="H44" t="str">
            <v>NO</v>
          </cell>
          <cell r="K44" t="str">
            <v>SI</v>
          </cell>
          <cell r="M44" t="str">
            <v>SI</v>
          </cell>
          <cell r="N44" t="str">
            <v>SI</v>
          </cell>
          <cell r="P44" t="str">
            <v>NA</v>
          </cell>
          <cell r="V44" t="str">
            <v>no</v>
          </cell>
          <cell r="AC44" t="str">
            <v>si</v>
          </cell>
        </row>
        <row r="45">
          <cell r="A45">
            <v>42</v>
          </cell>
          <cell r="B45" t="str">
            <v>Sobrecostos por servicios de revisión y ajuste de diseños, debido a la detección de inconsistencias o baja calidad en los mismos, por deficiencias en su elaboración por parte del contratista de FONADE</v>
          </cell>
          <cell r="C45" t="str">
            <v>Sobrecostos para FONADE por servicios de revisión y ajuste de diseños, debido a la detección de inconsistencias o baja calidad en los mismos, por causa de deficiencias en su elaboración por parte del contratista de FONADE</v>
          </cell>
          <cell r="D45" t="str">
            <v>Estudios y/o Diseños</v>
          </cell>
          <cell r="E45">
            <v>1</v>
          </cell>
          <cell r="F45" t="str">
            <v>si</v>
          </cell>
          <cell r="G45" t="str">
            <v>SI</v>
          </cell>
          <cell r="H45" t="str">
            <v>SI</v>
          </cell>
          <cell r="K45" t="str">
            <v>SI</v>
          </cell>
          <cell r="M45" t="str">
            <v>SI</v>
          </cell>
          <cell r="N45" t="str">
            <v>SI</v>
          </cell>
          <cell r="P45" t="str">
            <v>SI</v>
          </cell>
          <cell r="V45" t="str">
            <v>no</v>
          </cell>
          <cell r="AC45" t="str">
            <v>si</v>
          </cell>
        </row>
        <row r="46">
          <cell r="A46">
            <v>45</v>
          </cell>
          <cell r="B46" t="str">
            <v>Sobrecostos por mayor dedicación de las áreas de apoyo debido al incumplimiento en la entrega de los bienes y servicios en los plazos pactados por la inadecuada planeación de recursos</v>
          </cell>
          <cell r="C46" t="str">
            <v>Sobrecostos para la entidad por mayor dedicación de las áreas de apoyo debido al incumplimiento de FONADE en la entrega de los bienes y servicios en los plazos pactados por causa de la inadecuada planeación de recursos por parte de FONADE</v>
          </cell>
          <cell r="D46" t="str">
            <v>Planeación y/o Formulación</v>
          </cell>
          <cell r="E46">
            <v>2</v>
          </cell>
          <cell r="F46" t="str">
            <v>no</v>
          </cell>
          <cell r="G46" t="str">
            <v>NO</v>
          </cell>
          <cell r="H46" t="str">
            <v>NO</v>
          </cell>
          <cell r="K46" t="str">
            <v>SI</v>
          </cell>
          <cell r="L46" t="str">
            <v>revisar redacción del riesgo</v>
          </cell>
          <cell r="M46" t="str">
            <v>SI</v>
          </cell>
          <cell r="N46" t="str">
            <v>SI</v>
          </cell>
          <cell r="P46" t="str">
            <v>NA</v>
          </cell>
          <cell r="V46" t="str">
            <v>no</v>
          </cell>
          <cell r="AC46" t="str">
            <v>si</v>
          </cell>
        </row>
        <row r="47">
          <cell r="A47">
            <v>46</v>
          </cell>
          <cell r="B47" t="str">
            <v>Sobrecostos por el cubrimiento de actividades no previstas en el alcance del contrato debido a entrega inoportuna de los bienes o servicios por la negativa del cliente a recibir los mismos</v>
          </cell>
          <cell r="C47" t="str">
            <v>Sobrecostos para la entidad por el cubrimiento de actividades no previstas en el alcance del contrato debido reparaciones y/o ajustes en el proyecto a  causa de deficiencias en el mantenimiento de la obra por parte del cliente y/o entidad territorial</v>
          </cell>
          <cell r="D47" t="str">
            <v>mantenimiento</v>
          </cell>
          <cell r="E47">
            <v>3</v>
          </cell>
          <cell r="F47" t="str">
            <v>no</v>
          </cell>
          <cell r="G47" t="str">
            <v>NO</v>
          </cell>
          <cell r="H47" t="str">
            <v>NO</v>
          </cell>
          <cell r="K47" t="str">
            <v>SI</v>
          </cell>
          <cell r="L47" t="str">
            <v xml:space="preserve">el beneficiario no quiere recibir porque el </v>
          </cell>
          <cell r="M47" t="str">
            <v>NO</v>
          </cell>
          <cell r="N47" t="str">
            <v>NO</v>
          </cell>
          <cell r="P47" t="str">
            <v>NA</v>
          </cell>
          <cell r="V47" t="str">
            <v>no</v>
          </cell>
          <cell r="AC47" t="str">
            <v>si</v>
          </cell>
        </row>
        <row r="48">
          <cell r="A48">
            <v>47</v>
          </cell>
          <cell r="B48" t="str">
            <v>Sobrecostos por el  cubrimiento de actividades adicionales al contrato debido a la inoportunidad y/o faltas de calidad de la entrega de obras, por causa del incumplimiento de clientes o entes territoriales</v>
          </cell>
          <cell r="C48" t="str">
            <v>Sobrecostos para la entidad por el  cubrimiento de actividades adicionales  y/o previas a la ejecución del contrato debido a la inoportunidad y/o faltas de calidad de la entrega de obras requeridas para la ejecución del proyecto, por causa del incumplimie</v>
          </cell>
          <cell r="D48" t="str">
            <v>Construcción</v>
          </cell>
          <cell r="E48">
            <v>1</v>
          </cell>
          <cell r="F48" t="str">
            <v>si</v>
          </cell>
          <cell r="G48" t="str">
            <v>SI</v>
          </cell>
          <cell r="H48" t="str">
            <v>SI</v>
          </cell>
          <cell r="K48" t="str">
            <v>SI</v>
          </cell>
          <cell r="M48" t="str">
            <v>NO</v>
          </cell>
          <cell r="N48" t="str">
            <v>NO</v>
          </cell>
          <cell r="P48" t="str">
            <v>NA</v>
          </cell>
          <cell r="V48" t="str">
            <v>no</v>
          </cell>
          <cell r="AC48" t="str">
            <v>si</v>
          </cell>
        </row>
        <row r="49">
          <cell r="A49">
            <v>48</v>
          </cell>
          <cell r="B49" t="str">
            <v>Deterioro de la imagen por reclamaciones debido a la ocurrencia de incidentes que ponen en peligro la vida de contratistas por  deficiencias en el manejo de seguridad industrial</v>
          </cell>
          <cell r="C49" t="str">
            <v>Deterioro de la imagen de la entidad por reclamaciones del cliente y/o beneficiarios debido a la ocurrencia de incidentes que ponen en peligro la vida de contratistas y de su equipo de trabajo por  causa de deficiencias en el manejo de seguridad industria</v>
          </cell>
          <cell r="D49" t="str">
            <v>Construcción</v>
          </cell>
          <cell r="E49">
            <v>2</v>
          </cell>
          <cell r="F49" t="str">
            <v>si</v>
          </cell>
          <cell r="G49" t="str">
            <v>SI</v>
          </cell>
          <cell r="H49" t="str">
            <v>SI</v>
          </cell>
          <cell r="K49" t="str">
            <v>SI</v>
          </cell>
          <cell r="M49" t="str">
            <v>SI</v>
          </cell>
          <cell r="N49" t="str">
            <v>SI</v>
          </cell>
          <cell r="P49" t="str">
            <v>SI</v>
          </cell>
          <cell r="V49" t="str">
            <v>no</v>
          </cell>
          <cell r="AC49" t="str">
            <v>si</v>
          </cell>
        </row>
        <row r="50">
          <cell r="A50">
            <v>68</v>
          </cell>
          <cell r="B50">
            <v>0</v>
          </cell>
          <cell r="C50" t="str">
            <v>Multas y sanciones  para la  Entidad por parte de entidades de supervisión y control debido a la ocurrencia de incidentes que ponen en peligro la vida de contratistas y de su equipo de trabajo por  causa de deficiencias en el manejo de seguridad industria</v>
          </cell>
          <cell r="D50" t="str">
            <v>Construcción</v>
          </cell>
          <cell r="E50">
            <v>0</v>
          </cell>
          <cell r="F50">
            <v>0</v>
          </cell>
          <cell r="G50">
            <v>0</v>
          </cell>
          <cell r="H50">
            <v>0</v>
          </cell>
          <cell r="M50">
            <v>0</v>
          </cell>
          <cell r="N50">
            <v>0</v>
          </cell>
          <cell r="AC50" t="str">
            <v>si</v>
          </cell>
        </row>
        <row r="51">
          <cell r="A51" t="str">
            <v xml:space="preserve">RGINF10 </v>
          </cell>
          <cell r="B51" t="str">
            <v>Impacto operacional por la imposibilidad de realizar las actividades institucionales, debido a la falta o demora en el suministro de elementos de oficina y/o puestos de trabajo, por  la no disponibilidad o no asignación de los mismos}</v>
          </cell>
          <cell r="C51" t="str">
            <v>Impacto operacional en los procesos de la Entidad por la imposibilidad de realizar las actividades institucionales, debido a la falta o demora en el suministro de elementos de oficina y/o puestos de trabajo, por causa de la no disponibilidad o no asignaci</v>
          </cell>
          <cell r="D51" t="str">
            <v>Riesgo Operativo</v>
          </cell>
          <cell r="E51">
            <v>2</v>
          </cell>
          <cell r="F51" t="str">
            <v>no</v>
          </cell>
          <cell r="G51" t="str">
            <v>NO</v>
          </cell>
          <cell r="H51" t="str">
            <v>NO</v>
          </cell>
          <cell r="K51" t="str">
            <v>SI</v>
          </cell>
          <cell r="M51" t="str">
            <v>SI</v>
          </cell>
          <cell r="N51" t="str">
            <v>SI</v>
          </cell>
          <cell r="P51" t="str">
            <v>SI</v>
          </cell>
          <cell r="V51" t="str">
            <v>si</v>
          </cell>
          <cell r="AC51" t="str">
            <v>no incluir</v>
          </cell>
        </row>
        <row r="52">
          <cell r="A52" t="str">
            <v xml:space="preserve">RGCONT18 </v>
          </cell>
          <cell r="B52" t="str">
            <v xml:space="preserve">Deterioro de la imagen por requerimientos de los entes de vigilancia, debido al incumplimiento de los términos para la liquidación de contratos y convenios, por falencias en el proceso de cierre de la ejecución de los convenios y contratos </v>
          </cell>
          <cell r="C52" t="str">
            <v>Deterioro de la imagen de la Entidad por requerimientos de los entes de vigilancia y control, debido al incumplimiento de los términos para la liquidación de contratos y convenios, por causa de falencias en el proceso de cierre de la ejecución de los conv</v>
          </cell>
          <cell r="D52" t="str">
            <v>Riesgo Operativo</v>
          </cell>
          <cell r="E52">
            <v>3</v>
          </cell>
          <cell r="F52" t="str">
            <v>no</v>
          </cell>
          <cell r="G52" t="str">
            <v>NO</v>
          </cell>
          <cell r="H52" t="str">
            <v>NO</v>
          </cell>
          <cell r="K52" t="str">
            <v>SI</v>
          </cell>
          <cell r="M52" t="str">
            <v>SI</v>
          </cell>
          <cell r="N52" t="str">
            <v>SI</v>
          </cell>
          <cell r="P52" t="str">
            <v>SI</v>
          </cell>
          <cell r="V52" t="str">
            <v>si</v>
          </cell>
          <cell r="AC52" t="str">
            <v>no incluir</v>
          </cell>
        </row>
        <row r="53">
          <cell r="A53">
            <v>50</v>
          </cell>
          <cell r="B53" t="str">
            <v>Impacto Operacional por el reprocesamiento de actividades debido a fallas en la realización de las obras a causa de la falta de experiencia  en la ejecución de las mismas, por parte del Ejército</v>
          </cell>
          <cell r="C53" t="str">
            <v>Impacto Operacional por el reprocesamiento de actividades debido a fallas en la realización de las obras a causa de la falta de experiencia  en la ejecución de las mismas, por parte del Ejército</v>
          </cell>
          <cell r="D53" t="str">
            <v>Construcción</v>
          </cell>
          <cell r="E53">
            <v>2</v>
          </cell>
          <cell r="F53" t="str">
            <v>no</v>
          </cell>
          <cell r="G53" t="str">
            <v>NO</v>
          </cell>
          <cell r="H53" t="str">
            <v>NO</v>
          </cell>
          <cell r="K53" t="str">
            <v>si</v>
          </cell>
          <cell r="M53" t="str">
            <v>SI</v>
          </cell>
          <cell r="N53" t="str">
            <v>SI</v>
          </cell>
          <cell r="P53" t="str">
            <v>NA</v>
          </cell>
          <cell r="V53" t="str">
            <v>no</v>
          </cell>
          <cell r="AC53" t="str">
            <v>si</v>
          </cell>
        </row>
        <row r="54">
          <cell r="A54">
            <v>51</v>
          </cell>
          <cell r="B54" t="str">
            <v>Deterioro de la imagen por reclamaciones debido al incumplimiento  en la entrega de los bienes y servicios por  falta de profesionales del equipo de interventoríapor cumplimiento de la exigencia del decreto 2955 de 2011 del Ministerio del interior</v>
          </cell>
          <cell r="C54" t="str">
            <v>Deterioro de la imagen de la entidad por reclamaciones del cliente y/o beneficiarios debido al incumplimiento de FONADE en la entrega de los bienes y servicios en los plazos pactados por causa de falta de profesionales del equipo de interventoría por cump</v>
          </cell>
          <cell r="D54" t="str">
            <v>Interventoría</v>
          </cell>
          <cell r="E54">
            <v>2</v>
          </cell>
          <cell r="F54" t="str">
            <v>no</v>
          </cell>
          <cell r="G54" t="str">
            <v>NO</v>
          </cell>
          <cell r="H54" t="str">
            <v>NO</v>
          </cell>
          <cell r="K54" t="str">
            <v>si</v>
          </cell>
          <cell r="M54" t="str">
            <v>SI</v>
          </cell>
          <cell r="N54" t="str">
            <v>SI</v>
          </cell>
          <cell r="P54" t="str">
            <v>SI</v>
          </cell>
          <cell r="V54" t="str">
            <v>no</v>
          </cell>
          <cell r="Y54" t="str">
            <v>revisar componente</v>
          </cell>
          <cell r="AC54" t="str">
            <v>si</v>
          </cell>
        </row>
        <row r="55">
          <cell r="A55" t="str">
            <v xml:space="preserve">RGPPE14 </v>
          </cell>
          <cell r="B55" t="str">
            <v>Deterioro de la imagen ante las quejas y reclamos, debido a la inoportunidad y/o inconsistencias de los informes de gestión, por  omisión, inoportunidad o errores en la elaboración</v>
          </cell>
          <cell r="C55" t="str">
            <v>Deterioro de la imagen de la Entidad ante las quejas y reclamos de clientes, debido a la inoportunidad y/o inconsistencias de los informes de gestión a clientes, por causa de la omisión, inoportunidad o errores en la elaboración del mismo por parte del Ge</v>
          </cell>
          <cell r="D55" t="str">
            <v>Riesgo Operativo</v>
          </cell>
          <cell r="E55">
            <v>2</v>
          </cell>
          <cell r="F55" t="str">
            <v>no</v>
          </cell>
          <cell r="G55" t="str">
            <v>NO</v>
          </cell>
          <cell r="H55" t="str">
            <v>NO</v>
          </cell>
          <cell r="K55" t="str">
            <v>si</v>
          </cell>
          <cell r="M55" t="str">
            <v>SI</v>
          </cell>
          <cell r="N55" t="str">
            <v>SI</v>
          </cell>
          <cell r="P55" t="str">
            <v>SI</v>
          </cell>
          <cell r="Q55" t="str">
            <v>revisar redacción</v>
          </cell>
          <cell r="V55" t="str">
            <v>si</v>
          </cell>
          <cell r="AC55" t="str">
            <v>no incluir</v>
          </cell>
        </row>
        <row r="56">
          <cell r="A56">
            <v>52</v>
          </cell>
          <cell r="B56" t="str">
            <v>Deterioro de la imagen por quejas y reclamos debido a la inadecuada interpretación de la información publicada en medios  por el desconocimiento del alcance y condiciones del proyecto</v>
          </cell>
          <cell r="C56" t="str">
            <v>Deterioro de la imagen de la entidad por quejas y reclamos de la comunidad debido a inadecuada interpretación de la información publicada en medios  de comunicación por causa del desconocimiento del alcance y condiciones del proyecto por parte de la comun</v>
          </cell>
          <cell r="D56" t="str">
            <v>Gestión social</v>
          </cell>
          <cell r="E56">
            <v>2</v>
          </cell>
          <cell r="F56" t="str">
            <v>no</v>
          </cell>
          <cell r="G56" t="str">
            <v>NO</v>
          </cell>
          <cell r="H56" t="str">
            <v>NO</v>
          </cell>
          <cell r="K56" t="str">
            <v>si</v>
          </cell>
          <cell r="M56" t="str">
            <v>SI</v>
          </cell>
          <cell r="N56" t="str">
            <v>SI</v>
          </cell>
          <cell r="P56" t="str">
            <v>INFRAES. OLA INVERNAL</v>
          </cell>
          <cell r="Q56" t="str">
            <v xml:space="preserve">Es un proyecto de Gestión: </v>
          </cell>
          <cell r="V56" t="str">
            <v>no</v>
          </cell>
          <cell r="Y56" t="str">
            <v>yazmin dice que la causa es la inadeacuda gestión social, yo creo que  asi redactado estaria bie</v>
          </cell>
          <cell r="AC56" t="str">
            <v>si</v>
          </cell>
        </row>
        <row r="57">
          <cell r="A57">
            <v>53</v>
          </cell>
          <cell r="B57" t="str">
            <v>Deterioro de la imagen debido el deterioro de las obras por falta de mantenimiento por parte del cliente y/o entes territoriales por  incumplimiento de las obligaciones poscontractuales por parte de estos</v>
          </cell>
          <cell r="C57" t="str">
            <v>Deterioro de la imagen de la Entidad debido el deterioro de las obras por falta de mantenimiento por parte del cliente y/o entes territoriales a causa del incumplimiento de las obligaciones poscontractuales por parte de estos</v>
          </cell>
          <cell r="D57" t="str">
            <v>mantenimiento</v>
          </cell>
          <cell r="E57">
            <v>3</v>
          </cell>
          <cell r="F57" t="str">
            <v>si</v>
          </cell>
          <cell r="G57" t="str">
            <v>SI</v>
          </cell>
          <cell r="H57" t="str">
            <v>SI</v>
          </cell>
          <cell r="K57" t="str">
            <v>si</v>
          </cell>
          <cell r="M57" t="str">
            <v>NO</v>
          </cell>
          <cell r="N57" t="str">
            <v>NO</v>
          </cell>
          <cell r="P57" t="str">
            <v>SI</v>
          </cell>
          <cell r="V57" t="str">
            <v>si</v>
          </cell>
          <cell r="AC57" t="str">
            <v>si</v>
          </cell>
        </row>
        <row r="58">
          <cell r="A58">
            <v>54</v>
          </cell>
          <cell r="B58" t="str">
            <v>Sanciones por parte de entidades ambientales debido al incumplimiento de la normatividad vigentes del medio ambiente por desconocimiento y/o omisión de la misma</v>
          </cell>
          <cell r="C58" t="str">
            <v>Sanciones para la entidad por parte de entidades ambientales debido al incumplimiento de la normatividad vigente y términos relacionados con el medio ambiente a causa de desconocimiento y/o omisión de la misma por parte de contratista y/o  interventoría.</v>
          </cell>
          <cell r="D58" t="str">
            <v>Gestión ambiental</v>
          </cell>
          <cell r="E58">
            <v>2</v>
          </cell>
          <cell r="F58" t="str">
            <v>si</v>
          </cell>
          <cell r="G58" t="str">
            <v>SI</v>
          </cell>
          <cell r="H58" t="str">
            <v>SI</v>
          </cell>
          <cell r="K58" t="str">
            <v>si</v>
          </cell>
          <cell r="M58" t="str">
            <v>SI</v>
          </cell>
          <cell r="N58" t="str">
            <v>SI</v>
          </cell>
          <cell r="P58" t="str">
            <v>SI</v>
          </cell>
          <cell r="V58" t="str">
            <v>si</v>
          </cell>
          <cell r="AC58" t="str">
            <v>si</v>
          </cell>
        </row>
        <row r="59">
          <cell r="A59">
            <v>55</v>
          </cell>
          <cell r="B59" t="str">
            <v>Deterioro de la imagen  por quejas y reclamos debido  al incumplimiento de la normatividad vigente del medio ambiente por  desconocimiento y/o omisión de la misma por parte de contratista y/o  interventoría.</v>
          </cell>
          <cell r="C59" t="str">
            <v>Deterioro de la imagen de la entidad  por quejas y reclamos de la comunidad y/o autoridades ambientales debido  al incumplimiento de la normatividad vigente y términos relacionados con el medio ambiente a causa de desconocimiento y/o omisión de la misma p</v>
          </cell>
          <cell r="D59" t="str">
            <v>Gestión ambiental</v>
          </cell>
          <cell r="E59">
            <v>2</v>
          </cell>
          <cell r="F59" t="str">
            <v>SI</v>
          </cell>
          <cell r="G59" t="str">
            <v>SI</v>
          </cell>
          <cell r="H59" t="str">
            <v>SI</v>
          </cell>
          <cell r="K59" t="str">
            <v>si</v>
          </cell>
          <cell r="M59" t="str">
            <v>SI</v>
          </cell>
          <cell r="N59" t="str">
            <v>SI</v>
          </cell>
          <cell r="P59" t="str">
            <v>SI</v>
          </cell>
          <cell r="V59" t="str">
            <v>si</v>
          </cell>
          <cell r="AC59" t="str">
            <v>si</v>
          </cell>
        </row>
        <row r="60">
          <cell r="A60">
            <v>56</v>
          </cell>
          <cell r="B60" t="str">
            <v>Sobrecostos por la entrega inoportuna de bienes o servicios debido al incumplimiento del contratista por  falta de claridad en las condiciones de ejecución del proyecto y localización del mismo</v>
          </cell>
          <cell r="C60" t="str">
            <v>Sobrecostos para la entidad por la entrega inoportuna de bienes o servicios debido al incumplimiento del contratista del objeto contractual a causa de falta de claridad en las condiciones de ejecución del proyecto y localización del mismo</v>
          </cell>
          <cell r="D60" t="str">
            <v>Planeación y/o Formulación</v>
          </cell>
          <cell r="E60">
            <v>2</v>
          </cell>
          <cell r="F60" t="str">
            <v>si</v>
          </cell>
          <cell r="G60" t="str">
            <v>SI</v>
          </cell>
          <cell r="H60" t="str">
            <v>SI</v>
          </cell>
          <cell r="K60" t="str">
            <v>si</v>
          </cell>
          <cell r="M60" t="str">
            <v>SI</v>
          </cell>
          <cell r="N60" t="str">
            <v>SI</v>
          </cell>
          <cell r="P60" t="str">
            <v>NA</v>
          </cell>
          <cell r="V60" t="str">
            <v>si</v>
          </cell>
          <cell r="AC60" t="str">
            <v>si</v>
          </cell>
        </row>
        <row r="61">
          <cell r="A61">
            <v>57</v>
          </cell>
          <cell r="B61" t="str">
            <v xml:space="preserve">Deterioro de la imagen  debido a la pérdida de derechos ante la omisión en la adopción de acciones jurídicas oportunas, por causa de demoras en la entrega de soportes por parte de la interventoríay/o contratista </v>
          </cell>
          <cell r="C61" t="str">
            <v xml:space="preserve">Deterioro de la imagen de la entidad  debido a la pérdida de derechos ante la omisión en la adopción de acciones jurídicas oportunas, por causa de demoras en la entrega de soportes por parte de la interventoríay/o contratista </v>
          </cell>
          <cell r="D61" t="str">
            <v>Riesgo Operativo</v>
          </cell>
          <cell r="E61">
            <v>0</v>
          </cell>
          <cell r="F61" t="str">
            <v>no</v>
          </cell>
          <cell r="G61" t="str">
            <v>NO</v>
          </cell>
          <cell r="H61" t="str">
            <v>NO</v>
          </cell>
          <cell r="M61" t="str">
            <v>SI</v>
          </cell>
          <cell r="N61" t="str">
            <v>SI</v>
          </cell>
          <cell r="P61" t="str">
            <v>NO</v>
          </cell>
          <cell r="V61" t="str">
            <v>si</v>
          </cell>
          <cell r="AC61" t="str">
            <v>no incluir</v>
          </cell>
        </row>
        <row r="62">
          <cell r="A62">
            <v>58</v>
          </cell>
          <cell r="B62" t="str">
            <v>Deterioro de la imagen por quejas y reclamos del cliente y de legisladores debido a demoras en tramites administrativos por la centralización de decisiones por parte de la interventoría</v>
          </cell>
          <cell r="C62" t="str">
            <v>Deterioro de la imagen de la entidad por quejas y reclamos del cliente y de legisladores debido a demoras en tramites administrativos a causa de la centralización de decisiones por parte de la interventoría</v>
          </cell>
          <cell r="D62" t="str">
            <v>Riesgo estratégico convenios de interventoría</v>
          </cell>
          <cell r="E62">
            <v>0</v>
          </cell>
          <cell r="F62" t="str">
            <v>no</v>
          </cell>
          <cell r="G62" t="str">
            <v>NO</v>
          </cell>
          <cell r="H62" t="str">
            <v>NO</v>
          </cell>
          <cell r="M62" t="str">
            <v>NO</v>
          </cell>
          <cell r="N62" t="str">
            <v>NO</v>
          </cell>
          <cell r="P62" t="str">
            <v>NO</v>
          </cell>
          <cell r="V62" t="str">
            <v>si</v>
          </cell>
          <cell r="W62" t="str">
            <v>ojo cambiar palabra</v>
          </cell>
          <cell r="AC62" t="str">
            <v>no incluir</v>
          </cell>
        </row>
        <row r="63">
          <cell r="A63">
            <v>59</v>
          </cell>
          <cell r="B63" t="str">
            <v>Deterioro de la imagen por quejas y reclamos del cliente y de legisladores debido concentración de interventorías en la capital del país de proyectos a ejecutar en otras regiones por el cumplimiento de altos requisitos de calificación en los procesos de s</v>
          </cell>
          <cell r="C63" t="str">
            <v>Deterioro de la imagen de la entidad por quejas y reclamos del cliente y de legisladores debido concentración de interventorías en la capital del país de proyectos a ejecutar en otras regiones a causa del cumplimiento de altos requisitos de calificación e</v>
          </cell>
          <cell r="D63" t="str">
            <v>Riesgo estratégico convenios de interventoría</v>
          </cell>
          <cell r="E63" t="str">
            <v>1.Previas al inicio</v>
          </cell>
          <cell r="F63" t="str">
            <v>no</v>
          </cell>
          <cell r="G63" t="str">
            <v>NO</v>
          </cell>
          <cell r="H63" t="str">
            <v>NO</v>
          </cell>
          <cell r="M63" t="str">
            <v>NO</v>
          </cell>
          <cell r="N63" t="str">
            <v>NO</v>
          </cell>
          <cell r="P63" t="str">
            <v>NO</v>
          </cell>
          <cell r="V63" t="str">
            <v>si</v>
          </cell>
          <cell r="W63" t="str">
            <v>ojo cambiar palabra</v>
          </cell>
          <cell r="AC63" t="str">
            <v>no incluir</v>
          </cell>
        </row>
        <row r="64">
          <cell r="A64">
            <v>60</v>
          </cell>
          <cell r="B64" t="str">
            <v>Sobrecostos  por el cubrimiento de actividades no previstas en el alcance del contrato por dificultades con la compra  (importación) de materiales</v>
          </cell>
          <cell r="C64" t="str">
            <v>Sobrecostos para la entidad por el cubrimiento de actividades no previstas en el alcance del contrato debido a entrega inoportuna de los bienes o servicios a causa de dificultades con la compra  de materiales para la realización de la obra</v>
          </cell>
          <cell r="D64" t="str">
            <v>Construcción</v>
          </cell>
          <cell r="E64" t="str">
            <v>2. Ejecución</v>
          </cell>
          <cell r="F64" t="str">
            <v>no</v>
          </cell>
          <cell r="G64" t="str">
            <v>NO</v>
          </cell>
          <cell r="H64" t="str">
            <v>NO</v>
          </cell>
          <cell r="M64" t="str">
            <v>NO</v>
          </cell>
          <cell r="N64" t="str">
            <v>NO</v>
          </cell>
          <cell r="P64" t="str">
            <v>NO</v>
          </cell>
          <cell r="V64" t="str">
            <v>si</v>
          </cell>
          <cell r="W64" t="str">
            <v>ojo cambiar palabra</v>
          </cell>
          <cell r="AC64" t="str">
            <v>si</v>
          </cell>
        </row>
        <row r="65">
          <cell r="A65">
            <v>61</v>
          </cell>
          <cell r="B65" t="str">
            <v>Sobrecostos  por cubrimiento de actividades no previstas debido a demoras en el suministro repuestos y suministros de logistica para continuar con la ejecución del proyecto</v>
          </cell>
          <cell r="C65" t="str">
            <v>Sobrecostos para la entidad por cubrimiento de actividades no previstas debido a demoras en el suministro de los elementos (repuestos y suministros de logistica) necesarios para continuar con la ejecución del proyecto a causa de fallas y deficiencias en l</v>
          </cell>
          <cell r="D65" t="str">
            <v>Construcción</v>
          </cell>
          <cell r="E65" t="str">
            <v>3. poscontractuales</v>
          </cell>
          <cell r="AC65" t="str">
            <v>si</v>
          </cell>
        </row>
        <row r="66">
          <cell r="A66">
            <v>62</v>
          </cell>
          <cell r="B66" t="str">
            <v xml:space="preserve">Sobrecostos para la Entidad  por cubrimiento de actividades no previstas,  debido a la modificación y/o ajustes de las obras a causa de  la ocurrencia de desastres naturales </v>
          </cell>
          <cell r="C66" t="str">
            <v xml:space="preserve">Sobrecostos para la Entidad  por cubrimiento de actividades no previstas en el convenio, no reconocidas por el cliente debido a la modificación y/o ajustes de las obras a causa de  la ocurrencia de desastres naturales (sismos, derrumbes etc.) </v>
          </cell>
          <cell r="D66" t="str">
            <v>construcción</v>
          </cell>
          <cell r="AC66" t="str">
            <v>si</v>
          </cell>
        </row>
        <row r="67">
          <cell r="A67">
            <v>63</v>
          </cell>
          <cell r="B67" t="str">
            <v>Deterioro de la imagen  por la entrega inoportuna de bienes o servicios debido al incumplimiento del contratista del objeto contractual a causa de demoras en el pago a los trabajadores y proveedores</v>
          </cell>
          <cell r="C67" t="str">
            <v>Deterioro de la imagen de la entidad  por la entrega inoportuna de bienes o servicios debido al incumplimiento del contratista del objeto contractual a causa de demoras en el pago a los trabajadores y proveedores</v>
          </cell>
          <cell r="D67" t="str">
            <v>Construcción</v>
          </cell>
          <cell r="AC67" t="str">
            <v>si</v>
          </cell>
        </row>
        <row r="68">
          <cell r="A68">
            <v>64</v>
          </cell>
          <cell r="B68" t="str">
            <v>sobrecostos por demoras en la ejecución del proyecto debido a dificultades en el proceso de contratación a causa de falta de proponentes</v>
          </cell>
          <cell r="C68" t="str">
            <v>sobrecostos para la entidad por demoras en la ejecución del proyecto debido a dificultades en el proceso de contratación a causa de falta de proponentes que cumplan los requisitos requeridos</v>
          </cell>
          <cell r="D68" t="str">
            <v>Construcción</v>
          </cell>
          <cell r="AC68" t="str">
            <v>si</v>
          </cell>
        </row>
        <row r="69">
          <cell r="A69">
            <v>65</v>
          </cell>
          <cell r="B69" t="str">
            <v>Sobrecostos por la entrega inoportuna de bienes o servicios debido al incumplimiento del contratista por demoras y/o incumplimiento  en el pago de salarios y aportes de seguridad social</v>
          </cell>
          <cell r="C69" t="str">
            <v>Sobrecostos para la Entidad por la entrega inoportuna de bienes o servicios debido al incumplimiento del contratista del objeto contractual a causa de demoras y/o incumplimiento  en el pago de salarios y aportes de seguridad social</v>
          </cell>
          <cell r="D69" t="str">
            <v>Construcción</v>
          </cell>
          <cell r="AC69" t="str">
            <v>si</v>
          </cell>
        </row>
        <row r="70">
          <cell r="A70">
            <v>66</v>
          </cell>
          <cell r="B70" t="str">
            <v>Sobrecostos para la Entidad por la interrupción en la ejecución del proyecto debido a la intervención de entidades ambientales por causa  Incumplimiento en la generación y/o ejecución de planes de manejo ambiental</v>
          </cell>
          <cell r="C70" t="str">
            <v>Sobrecostos para la Entidad por la interrupción en la ejecución del proyecto debido a la intervención de entidades ambientales por causa  Incumplimiento en la generación y/o ejecución de planes de manejo ambiental</v>
          </cell>
          <cell r="D70" t="str">
            <v>Gestión ambiental</v>
          </cell>
          <cell r="AC70" t="str">
            <v>si</v>
          </cell>
        </row>
        <row r="71">
          <cell r="A71">
            <v>67</v>
          </cell>
          <cell r="B71" t="str">
            <v xml:space="preserve">Sobrecostos para la Entidad en la ejecución del proyecto  debido a la realización de actividades adicionalespor la deficiencia  de equipos y/o maquinaría </v>
          </cell>
          <cell r="C71" t="str">
            <v>Sobrecostos para la Entidad por dificultades  y/o demoras en la ejecución del proyecto   debido a la realización de actividades adicionales y/o no previstas en el proyecto a causa de la deficiencia  de equipos y/o maquinaría con los que se desarrolla el p</v>
          </cell>
          <cell r="D71" t="str">
            <v>Construcción</v>
          </cell>
          <cell r="AC71" t="str">
            <v>si</v>
          </cell>
        </row>
        <row r="75">
          <cell r="C75" t="str">
            <v xml:space="preserve">FYC política de favorecimiento por compra de materiales al contratista  x o </v>
          </cell>
        </row>
        <row r="80">
          <cell r="C80" t="str">
            <v>COMPONENTES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Formato Análisis y Valoración"/>
      <sheetName val="Calificación controles"/>
      <sheetName val="Formato Polìticas y Planes"/>
      <sheetName val="Costeo de acciones de control"/>
      <sheetName val="C. Guía Análisis y Valoración "/>
      <sheetName val="Mapa de riesgos"/>
      <sheetName val="D. Guía Políticas y planes"/>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sheetData sheetId="9"/>
      <sheetData sheetId="10"/>
      <sheetData sheetId="11">
        <row r="158">
          <cell r="A158" t="str">
            <v>Dir. Abastecimiento</v>
          </cell>
        </row>
        <row r="159">
          <cell r="A159" t="str">
            <v>Dir. Activos Fijos</v>
          </cell>
        </row>
        <row r="160">
          <cell r="A160" t="str">
            <v>Dir. Asesoría Legal</v>
          </cell>
        </row>
        <row r="161">
          <cell r="A161" t="str">
            <v>Dir. Bienes Raíces</v>
          </cell>
        </row>
        <row r="162">
          <cell r="A162" t="str">
            <v>Dir. Cobro Coactivo</v>
          </cell>
        </row>
        <row r="163">
          <cell r="A163" t="str">
            <v>Dir. Compras y Contratación</v>
          </cell>
        </row>
        <row r="164">
          <cell r="A164" t="str">
            <v>Dir. Contabilidad</v>
          </cell>
        </row>
        <row r="165">
          <cell r="A165" t="str">
            <v>Dir. de Planeación y Control de Resultados Corporativos</v>
          </cell>
        </row>
        <row r="166">
          <cell r="A166" t="str">
            <v>Dir. de Planeamiento y Control de Inversiones</v>
          </cell>
        </row>
        <row r="167">
          <cell r="A167" t="str">
            <v xml:space="preserve">Dir. de Planeamiento y Control de Rentabilidad, Gastos y Costos </v>
          </cell>
        </row>
        <row r="168">
          <cell r="A168" t="str">
            <v>Dir. Estudios y Análisis de Riesgos Financieros</v>
          </cell>
        </row>
        <row r="169">
          <cell r="A169" t="str">
            <v>Dir. Gestión Comunitaria</v>
          </cell>
        </row>
        <row r="170">
          <cell r="A170" t="str">
            <v>Dir. Gestion de Calidad y Procesos</v>
          </cell>
        </row>
        <row r="171">
          <cell r="A171" t="str">
            <v>Dir. Gestión de Compensaciones</v>
          </cell>
        </row>
        <row r="172">
          <cell r="A172" t="str">
            <v>Dir. Imagen Corporativa</v>
          </cell>
        </row>
        <row r="173">
          <cell r="A173" t="str">
            <v>Dir. Información Técnica y Geográfica</v>
          </cell>
        </row>
        <row r="174">
          <cell r="A174" t="str">
            <v>Dir. Informatica</v>
          </cell>
        </row>
        <row r="175">
          <cell r="A175" t="str">
            <v>Dir. Ingenieria Especializada</v>
          </cell>
        </row>
        <row r="176">
          <cell r="A176" t="str">
            <v>Dir. Investigaciones Disciplinarias</v>
          </cell>
        </row>
        <row r="177">
          <cell r="A177" t="str">
            <v>Dir. Mejoramiento de la Calidad de Vida</v>
          </cell>
        </row>
        <row r="178">
          <cell r="A178" t="str">
            <v>Dir. Operación Economica</v>
          </cell>
        </row>
        <row r="179">
          <cell r="A179" t="str">
            <v>Dir. Red Matriz Acueducto</v>
          </cell>
        </row>
        <row r="180">
          <cell r="A180" t="str">
            <v>Dir. Red Troncal Alcantarillado</v>
          </cell>
        </row>
        <row r="181">
          <cell r="A181" t="str">
            <v>Dir. Representación Judicial y Actuación Administrativa</v>
          </cell>
        </row>
        <row r="182">
          <cell r="A182" t="str">
            <v>Dir. Salud</v>
          </cell>
        </row>
        <row r="183">
          <cell r="A183" t="str">
            <v>Dir. Seguridad</v>
          </cell>
        </row>
        <row r="184">
          <cell r="A184" t="str">
            <v>Dir. Seguros</v>
          </cell>
        </row>
        <row r="185">
          <cell r="A185" t="str">
            <v>Dir. Servicios Administrativos</v>
          </cell>
        </row>
        <row r="186">
          <cell r="A186" t="str">
            <v>Dir. Servicios de Informatica</v>
          </cell>
        </row>
        <row r="187">
          <cell r="A187" t="str">
            <v>Dir. Servicios Electromecánicos</v>
          </cell>
        </row>
        <row r="188">
          <cell r="A188" t="str">
            <v>Dir. Servicios Técnicos</v>
          </cell>
        </row>
        <row r="189">
          <cell r="A189" t="str">
            <v>Dir. Servicios Técnicos</v>
          </cell>
        </row>
        <row r="190">
          <cell r="A190" t="str">
            <v>Dir. SIE</v>
          </cell>
        </row>
        <row r="191">
          <cell r="A191" t="str">
            <v>Dir. Tesoreria</v>
          </cell>
        </row>
        <row r="192">
          <cell r="A192" t="str">
            <v>Dir. Tributaria</v>
          </cell>
        </row>
        <row r="193">
          <cell r="A193" t="str">
            <v>Dir. Unidad de Apoyo comercial</v>
          </cell>
        </row>
        <row r="194">
          <cell r="A194" t="str">
            <v>Dir. Unidad de Apoyo Técnico</v>
          </cell>
        </row>
        <row r="195">
          <cell r="A195" t="str">
            <v>Dir. Unidad de Control Interno y de Gestión</v>
          </cell>
        </row>
        <row r="196">
          <cell r="A196" t="str">
            <v>Dir. Unidad de Desarrollo Organizacional</v>
          </cell>
        </row>
        <row r="197">
          <cell r="A197" t="str">
            <v>Gerencia Corporativa de Gestión Humana</v>
          </cell>
        </row>
        <row r="198">
          <cell r="A198" t="str">
            <v>Gerencia de Tecnología</v>
          </cell>
        </row>
        <row r="199">
          <cell r="A199" t="str">
            <v>Gerencia Defensoria del Usuario</v>
          </cell>
        </row>
        <row r="200">
          <cell r="A200" t="str">
            <v>Gerencia Financiera</v>
          </cell>
        </row>
        <row r="201">
          <cell r="A201" t="str">
            <v>Gerencia Financiera / Gerencia Corporativa de Planeamiento y Control</v>
          </cell>
        </row>
        <row r="202">
          <cell r="A202" t="str">
            <v>Gerencia General</v>
          </cell>
        </row>
        <row r="203">
          <cell r="A203" t="str">
            <v>Secretaria General</v>
          </cell>
        </row>
        <row r="204">
          <cell r="A204" t="str">
            <v>Di. Ambiental</v>
          </cell>
        </row>
        <row r="205">
          <cell r="A205" t="str">
            <v>Dir. Op. Com. Zona 1</v>
          </cell>
        </row>
        <row r="206">
          <cell r="A206" t="str">
            <v>Dir. Servicio Acueducto y Alcantarillado Zona 1</v>
          </cell>
        </row>
        <row r="207">
          <cell r="A207" t="str">
            <v>Dir. Op. Com. Zona 2</v>
          </cell>
        </row>
        <row r="208">
          <cell r="A208" t="str">
            <v>Dir. Servicio Acueducto y Alcantarillado Zona 2</v>
          </cell>
        </row>
        <row r="209">
          <cell r="A209" t="str">
            <v>Dir. Op. Com. Zona 3</v>
          </cell>
        </row>
        <row r="210">
          <cell r="A210" t="str">
            <v>Dir. Servicio Acueducto y Alcantarillado Zona 3</v>
          </cell>
        </row>
        <row r="211">
          <cell r="A211" t="str">
            <v>Dir. Op. Com. Zona 4</v>
          </cell>
        </row>
        <row r="212">
          <cell r="A212" t="str">
            <v>Dir. Servicio Acueducto y Alcantarillado Zona 4</v>
          </cell>
        </row>
        <row r="213">
          <cell r="A213" t="str">
            <v>Dir. Op. Com. Zona 5</v>
          </cell>
        </row>
        <row r="214">
          <cell r="A214" t="str">
            <v>Dir. Servicio Acueducto y Alcantarillado Zona 5</v>
          </cell>
        </row>
        <row r="215">
          <cell r="A215" t="str">
            <v>Servicios generales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sheetData sheetId="10"/>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51"/>
  <sheetViews>
    <sheetView topLeftCell="D10" zoomScaleNormal="100" workbookViewId="0">
      <selection activeCell="A6" sqref="A6"/>
    </sheetView>
  </sheetViews>
  <sheetFormatPr baseColWidth="10" defaultColWidth="11.54296875" defaultRowHeight="14.5" x14ac:dyDescent="0.35"/>
  <cols>
    <col min="1" max="1" width="13.1796875" customWidth="1"/>
    <col min="2" max="2" width="52.453125" customWidth="1"/>
    <col min="3" max="3" width="11.54296875" customWidth="1"/>
    <col min="4" max="5" width="52.453125" customWidth="1"/>
    <col min="6" max="6" width="3.54296875" customWidth="1"/>
    <col min="7" max="7" width="43.54296875" bestFit="1" customWidth="1"/>
    <col min="9" max="9" width="3.54296875" customWidth="1"/>
    <col min="10" max="10" width="33" bestFit="1" customWidth="1"/>
    <col min="11" max="11" width="3.453125" customWidth="1"/>
    <col min="12" max="12" width="11.54296875" bestFit="1" customWidth="1"/>
    <col min="13" max="13" width="3" customWidth="1"/>
    <col min="14" max="14" width="28.81640625" style="17" customWidth="1"/>
    <col min="15" max="15" width="11" style="17" customWidth="1"/>
    <col min="16" max="16" width="5.54296875" customWidth="1"/>
    <col min="17" max="17" width="13.54296875" bestFit="1" customWidth="1"/>
    <col min="18" max="18" width="2.54296875" bestFit="1" customWidth="1"/>
    <col min="19" max="19" width="93.453125" customWidth="1"/>
    <col min="20" max="20" width="6.54296875" customWidth="1"/>
    <col min="21" max="21" width="14" bestFit="1" customWidth="1"/>
    <col min="22" max="22" width="21.54296875" bestFit="1" customWidth="1"/>
    <col min="23" max="23" width="4.453125" bestFit="1" customWidth="1"/>
    <col min="24" max="24" width="2" bestFit="1" customWidth="1"/>
    <col min="25" max="25" width="3" bestFit="1" customWidth="1"/>
    <col min="27" max="27" width="25.54296875" bestFit="1" customWidth="1"/>
    <col min="28" max="28" width="67.54296875" style="17" customWidth="1"/>
    <col min="29" max="29" width="6.1796875" style="29" customWidth="1"/>
    <col min="30" max="30" width="8.54296875" bestFit="1" customWidth="1"/>
    <col min="31" max="31" width="12.81640625" bestFit="1" customWidth="1"/>
    <col min="32" max="32" width="5.54296875" style="20" customWidth="1"/>
    <col min="33" max="33" width="2" style="20" bestFit="1" customWidth="1"/>
    <col min="34" max="34" width="5.54296875" style="20" customWidth="1"/>
    <col min="35" max="35" width="9.453125" customWidth="1"/>
    <col min="36" max="36" width="4.1796875" customWidth="1"/>
    <col min="37" max="37" width="8" customWidth="1"/>
    <col min="39" max="39" width="12.81640625" style="40" bestFit="1" customWidth="1"/>
    <col min="40" max="40" width="12.1796875" style="40" bestFit="1" customWidth="1"/>
    <col min="41" max="41" width="4.81640625" style="40" customWidth="1"/>
    <col min="43" max="43" width="14.453125" bestFit="1" customWidth="1"/>
    <col min="44" max="44" width="11" bestFit="1" customWidth="1"/>
    <col min="45" max="45" width="5.81640625" customWidth="1"/>
    <col min="46" max="46" width="6.453125" customWidth="1"/>
    <col min="48" max="48" width="23.54296875" bestFit="1" customWidth="1"/>
    <col min="50" max="50" width="6.453125" customWidth="1"/>
    <col min="51" max="51" width="69.453125" customWidth="1"/>
    <col min="52" max="52" width="7.1796875" customWidth="1"/>
    <col min="53" max="53" width="61.54296875" customWidth="1"/>
    <col min="54" max="54" width="6.54296875" customWidth="1"/>
  </cols>
  <sheetData>
    <row r="1" spans="1:53" ht="21.5" thickBot="1" x14ac:dyDescent="0.55000000000000004">
      <c r="A1" s="3" t="s">
        <v>0</v>
      </c>
      <c r="B1" s="3" t="s">
        <v>1</v>
      </c>
      <c r="C1" s="3"/>
      <c r="D1" s="3" t="s">
        <v>2</v>
      </c>
      <c r="E1" s="3" t="s">
        <v>3</v>
      </c>
      <c r="G1" s="3" t="s">
        <v>4</v>
      </c>
      <c r="H1" s="3" t="s">
        <v>5</v>
      </c>
      <c r="J1" s="4" t="s">
        <v>6</v>
      </c>
      <c r="L1" s="201" t="s">
        <v>7</v>
      </c>
      <c r="M1" s="202"/>
      <c r="N1" s="202"/>
      <c r="O1" s="202"/>
      <c r="Q1" s="196" t="s">
        <v>8</v>
      </c>
      <c r="R1" s="196"/>
      <c r="S1" s="196"/>
      <c r="U1" s="201" t="s">
        <v>9</v>
      </c>
      <c r="V1" s="202"/>
      <c r="W1" s="202"/>
      <c r="X1" s="202"/>
      <c r="Y1" s="202"/>
      <c r="AA1" s="203" t="s">
        <v>10</v>
      </c>
      <c r="AB1" s="203"/>
      <c r="AC1" s="27">
        <v>30</v>
      </c>
      <c r="AE1" s="24" t="s">
        <v>11</v>
      </c>
      <c r="AF1" s="198" t="s">
        <v>12</v>
      </c>
      <c r="AG1" s="199"/>
      <c r="AH1" s="200"/>
      <c r="AI1" s="198" t="s">
        <v>13</v>
      </c>
      <c r="AJ1" s="199"/>
      <c r="AK1" s="200"/>
      <c r="AM1" s="41" t="s">
        <v>14</v>
      </c>
      <c r="AN1" s="41" t="s">
        <v>15</v>
      </c>
      <c r="AO1" s="42">
        <v>1</v>
      </c>
      <c r="AQ1" s="16" t="s">
        <v>16</v>
      </c>
      <c r="AR1" s="15" t="s">
        <v>17</v>
      </c>
      <c r="AS1" s="194">
        <v>-25</v>
      </c>
      <c r="AT1" s="195"/>
      <c r="AV1" s="7" t="s">
        <v>18</v>
      </c>
      <c r="AW1" s="7">
        <v>1</v>
      </c>
      <c r="AY1" s="51" t="s">
        <v>19</v>
      </c>
      <c r="BA1" s="51" t="s">
        <v>20</v>
      </c>
    </row>
    <row r="2" spans="1:53" ht="86.5" thickTop="1" thickBot="1" x14ac:dyDescent="0.4">
      <c r="A2" s="35" t="s">
        <v>21</v>
      </c>
      <c r="B2" s="55" t="s">
        <v>22</v>
      </c>
      <c r="C2" s="55" t="s">
        <v>23</v>
      </c>
      <c r="D2" s="58" t="s">
        <v>24</v>
      </c>
      <c r="E2" s="58" t="s">
        <v>25</v>
      </c>
      <c r="G2" s="5" t="s">
        <v>26</v>
      </c>
      <c r="H2" s="6" t="s">
        <v>27</v>
      </c>
      <c r="J2" s="7" t="s">
        <v>28</v>
      </c>
      <c r="L2" s="32" t="s">
        <v>29</v>
      </c>
      <c r="M2" s="7">
        <v>5</v>
      </c>
      <c r="N2" s="13" t="s">
        <v>30</v>
      </c>
      <c r="O2" s="31" t="str">
        <f>+L2</f>
        <v>Muy Alta</v>
      </c>
      <c r="Q2" s="7" t="s">
        <v>31</v>
      </c>
      <c r="R2" s="7">
        <v>5</v>
      </c>
      <c r="S2" s="8" t="str">
        <f>+Q2</f>
        <v>Significativo</v>
      </c>
      <c r="U2" s="9" t="s">
        <v>32</v>
      </c>
      <c r="V2" s="7" t="s">
        <v>33</v>
      </c>
      <c r="W2" s="10">
        <v>10</v>
      </c>
      <c r="X2" s="11" t="s">
        <v>34</v>
      </c>
      <c r="Y2" s="12">
        <v>25</v>
      </c>
      <c r="AA2" s="25" t="s">
        <v>35</v>
      </c>
      <c r="AB2" s="26" t="s">
        <v>36</v>
      </c>
      <c r="AC2" s="28">
        <v>0</v>
      </c>
      <c r="AE2" s="7" t="s">
        <v>37</v>
      </c>
      <c r="AF2" s="21">
        <v>90</v>
      </c>
      <c r="AG2" s="22" t="s">
        <v>34</v>
      </c>
      <c r="AH2" s="23">
        <v>100</v>
      </c>
      <c r="AI2" s="15" t="s">
        <v>38</v>
      </c>
      <c r="AJ2" s="11">
        <v>4</v>
      </c>
      <c r="AK2" s="12" t="s">
        <v>12</v>
      </c>
      <c r="AM2" s="41" t="s">
        <v>14</v>
      </c>
      <c r="AN2" s="42" t="s">
        <v>39</v>
      </c>
      <c r="AO2" s="42">
        <v>-1</v>
      </c>
      <c r="AQ2" s="44" t="s">
        <v>40</v>
      </c>
      <c r="AR2" s="15">
        <v>-50</v>
      </c>
      <c r="AS2" s="43" t="s">
        <v>34</v>
      </c>
      <c r="AT2" s="12">
        <v>-25</v>
      </c>
      <c r="AV2" s="7" t="s">
        <v>41</v>
      </c>
      <c r="AW2" s="7">
        <v>10</v>
      </c>
      <c r="AY2" s="52" t="s">
        <v>42</v>
      </c>
      <c r="BA2" s="52" t="s">
        <v>43</v>
      </c>
    </row>
    <row r="3" spans="1:53" ht="76.5" thickBot="1" x14ac:dyDescent="0.4">
      <c r="A3" s="36" t="s">
        <v>44</v>
      </c>
      <c r="B3" s="56" t="s">
        <v>45</v>
      </c>
      <c r="C3" s="56" t="s">
        <v>46</v>
      </c>
      <c r="D3" s="59" t="s">
        <v>47</v>
      </c>
      <c r="E3" s="59" t="s">
        <v>48</v>
      </c>
      <c r="G3" s="5" t="s">
        <v>49</v>
      </c>
      <c r="H3" s="13" t="s">
        <v>50</v>
      </c>
      <c r="J3" s="7" t="s">
        <v>51</v>
      </c>
      <c r="L3" s="32" t="s">
        <v>52</v>
      </c>
      <c r="M3" s="7">
        <v>4</v>
      </c>
      <c r="N3" s="13" t="s">
        <v>53</v>
      </c>
      <c r="O3" s="31" t="str">
        <f t="shared" ref="O3:O6" si="0">+L3</f>
        <v>Alta</v>
      </c>
      <c r="Q3" s="7" t="s">
        <v>37</v>
      </c>
      <c r="R3" s="7">
        <v>4</v>
      </c>
      <c r="S3" s="8" t="str">
        <f t="shared" ref="S3:S6" si="1">+Q3</f>
        <v>Alto</v>
      </c>
      <c r="U3" s="14" t="s">
        <v>54</v>
      </c>
      <c r="V3" s="7" t="s">
        <v>55</v>
      </c>
      <c r="W3" s="15">
        <v>3</v>
      </c>
      <c r="X3" s="11" t="s">
        <v>34</v>
      </c>
      <c r="Y3" s="12">
        <v>9</v>
      </c>
      <c r="AA3" s="25" t="s">
        <v>56</v>
      </c>
      <c r="AB3" s="26" t="s">
        <v>57</v>
      </c>
      <c r="AC3" s="28">
        <v>15</v>
      </c>
      <c r="AE3" s="7" t="s">
        <v>58</v>
      </c>
      <c r="AF3" s="21">
        <v>50</v>
      </c>
      <c r="AG3" s="22" t="s">
        <v>34</v>
      </c>
      <c r="AH3" s="23">
        <v>89</v>
      </c>
      <c r="AI3" s="15" t="s">
        <v>38</v>
      </c>
      <c r="AJ3" s="11">
        <v>1</v>
      </c>
      <c r="AK3" s="12" t="s">
        <v>59</v>
      </c>
      <c r="AM3" s="38" t="s">
        <v>60</v>
      </c>
      <c r="AN3" s="38" t="s">
        <v>61</v>
      </c>
      <c r="AO3" s="39">
        <v>1</v>
      </c>
      <c r="AQ3" s="14" t="s">
        <v>62</v>
      </c>
      <c r="AR3" s="15">
        <v>-75</v>
      </c>
      <c r="AS3" s="43" t="s">
        <v>34</v>
      </c>
      <c r="AT3" s="12">
        <v>-50</v>
      </c>
      <c r="AY3" s="53" t="s">
        <v>63</v>
      </c>
      <c r="BA3" s="52" t="s">
        <v>64</v>
      </c>
    </row>
    <row r="4" spans="1:53" ht="52.5" thickBot="1" x14ac:dyDescent="0.4">
      <c r="A4" s="37" t="s">
        <v>65</v>
      </c>
      <c r="B4" s="57" t="s">
        <v>66</v>
      </c>
      <c r="C4" s="57" t="s">
        <v>67</v>
      </c>
      <c r="D4" s="60" t="s">
        <v>68</v>
      </c>
      <c r="E4" s="60" t="s">
        <v>69</v>
      </c>
      <c r="G4" s="5" t="s">
        <v>70</v>
      </c>
      <c r="H4" s="13" t="s">
        <v>71</v>
      </c>
      <c r="J4" s="7" t="s">
        <v>72</v>
      </c>
      <c r="L4" s="32" t="s">
        <v>73</v>
      </c>
      <c r="M4" s="7">
        <v>3</v>
      </c>
      <c r="N4" s="13" t="s">
        <v>74</v>
      </c>
      <c r="O4" s="31" t="str">
        <f t="shared" si="0"/>
        <v>Media</v>
      </c>
      <c r="Q4" s="7" t="s">
        <v>40</v>
      </c>
      <c r="R4" s="7">
        <v>3</v>
      </c>
      <c r="S4" s="8" t="str">
        <f t="shared" si="1"/>
        <v>Moderado</v>
      </c>
      <c r="U4" s="16" t="s">
        <v>75</v>
      </c>
      <c r="V4" s="7" t="s">
        <v>76</v>
      </c>
      <c r="W4" s="15">
        <v>1</v>
      </c>
      <c r="X4" s="11" t="s">
        <v>34</v>
      </c>
      <c r="Y4" s="12">
        <v>2</v>
      </c>
      <c r="AA4" s="25" t="s">
        <v>77</v>
      </c>
      <c r="AB4" s="26" t="s">
        <v>78</v>
      </c>
      <c r="AC4" s="28">
        <v>30</v>
      </c>
      <c r="AE4" s="7" t="s">
        <v>79</v>
      </c>
      <c r="AF4" s="21">
        <v>0</v>
      </c>
      <c r="AG4" s="22" t="s">
        <v>34</v>
      </c>
      <c r="AH4" s="23">
        <v>49</v>
      </c>
      <c r="AI4" s="15" t="s">
        <v>38</v>
      </c>
      <c r="AJ4" s="11">
        <v>0</v>
      </c>
      <c r="AK4" s="12" t="s">
        <v>12</v>
      </c>
      <c r="AM4" s="38" t="s">
        <v>60</v>
      </c>
      <c r="AN4" s="39" t="s">
        <v>73</v>
      </c>
      <c r="AO4" s="39">
        <v>2</v>
      </c>
      <c r="AQ4" s="9" t="s">
        <v>80</v>
      </c>
      <c r="AR4" s="15" t="s">
        <v>81</v>
      </c>
      <c r="AS4" s="194">
        <v>-75</v>
      </c>
      <c r="AT4" s="195"/>
      <c r="AV4" s="7" t="s">
        <v>82</v>
      </c>
      <c r="AW4" s="7">
        <v>1</v>
      </c>
      <c r="AY4" s="53" t="s">
        <v>83</v>
      </c>
      <c r="BA4" s="53" t="s">
        <v>84</v>
      </c>
    </row>
    <row r="5" spans="1:53" x14ac:dyDescent="0.35">
      <c r="G5" s="5" t="s">
        <v>85</v>
      </c>
      <c r="H5" s="13" t="s">
        <v>86</v>
      </c>
      <c r="J5" s="7" t="s">
        <v>87</v>
      </c>
      <c r="L5" s="32" t="s">
        <v>61</v>
      </c>
      <c r="M5" s="7">
        <v>2</v>
      </c>
      <c r="N5" s="13" t="s">
        <v>88</v>
      </c>
      <c r="O5" s="31" t="str">
        <f t="shared" si="0"/>
        <v>Baja</v>
      </c>
      <c r="Q5" s="7" t="s">
        <v>89</v>
      </c>
      <c r="R5" s="7">
        <v>2</v>
      </c>
      <c r="S5" s="8" t="str">
        <f t="shared" si="1"/>
        <v>Menor</v>
      </c>
      <c r="AM5" s="38" t="s">
        <v>60</v>
      </c>
      <c r="AN5" s="39" t="s">
        <v>52</v>
      </c>
      <c r="AO5" s="39">
        <v>4</v>
      </c>
      <c r="AV5" s="7" t="s">
        <v>90</v>
      </c>
      <c r="AW5" s="7">
        <v>5</v>
      </c>
      <c r="AY5" s="52" t="s">
        <v>91</v>
      </c>
      <c r="BA5" s="53" t="s">
        <v>92</v>
      </c>
    </row>
    <row r="6" spans="1:53" x14ac:dyDescent="0.35">
      <c r="A6" s="61" t="s">
        <v>93</v>
      </c>
      <c r="G6" s="5" t="s">
        <v>94</v>
      </c>
      <c r="H6" s="13" t="s">
        <v>95</v>
      </c>
      <c r="J6" s="7" t="s">
        <v>96</v>
      </c>
      <c r="L6" s="32" t="s">
        <v>97</v>
      </c>
      <c r="M6" s="7">
        <v>1</v>
      </c>
      <c r="N6" s="13" t="s">
        <v>98</v>
      </c>
      <c r="O6" s="31" t="str">
        <f t="shared" si="0"/>
        <v>Muy Baja</v>
      </c>
      <c r="Q6" s="7" t="s">
        <v>99</v>
      </c>
      <c r="R6" s="7">
        <v>1</v>
      </c>
      <c r="S6" s="8" t="str">
        <f t="shared" si="1"/>
        <v>Insignificante</v>
      </c>
      <c r="U6" t="s">
        <v>100</v>
      </c>
      <c r="AA6" s="203" t="s">
        <v>101</v>
      </c>
      <c r="AB6" s="203"/>
      <c r="AC6" s="27">
        <v>20</v>
      </c>
      <c r="AM6" s="38" t="s">
        <v>60</v>
      </c>
      <c r="AN6" s="39" t="s">
        <v>29</v>
      </c>
      <c r="AO6" s="39">
        <v>8</v>
      </c>
      <c r="AV6" s="7" t="s">
        <v>102</v>
      </c>
      <c r="AW6" s="7">
        <v>10</v>
      </c>
      <c r="AY6" s="52" t="s">
        <v>103</v>
      </c>
      <c r="BA6" s="52" t="s">
        <v>104</v>
      </c>
    </row>
    <row r="7" spans="1:53" ht="24" x14ac:dyDescent="0.35">
      <c r="A7" t="s">
        <v>105</v>
      </c>
      <c r="D7" t="s">
        <v>106</v>
      </c>
      <c r="G7" s="5" t="s">
        <v>107</v>
      </c>
      <c r="H7" s="13" t="s">
        <v>108</v>
      </c>
      <c r="J7" s="7" t="s">
        <v>109</v>
      </c>
      <c r="U7" s="7">
        <v>1</v>
      </c>
      <c r="V7" s="16" t="s">
        <v>75</v>
      </c>
      <c r="AA7" s="25" t="s">
        <v>110</v>
      </c>
      <c r="AB7" s="26" t="s">
        <v>111</v>
      </c>
      <c r="AC7" s="28">
        <v>5</v>
      </c>
      <c r="AM7" s="38" t="s">
        <v>60</v>
      </c>
      <c r="AN7" s="39" t="s">
        <v>112</v>
      </c>
      <c r="AO7" s="39">
        <v>12</v>
      </c>
      <c r="AQ7" s="45" t="s">
        <v>113</v>
      </c>
      <c r="AR7" s="15" t="s">
        <v>81</v>
      </c>
      <c r="AS7" s="194">
        <v>25</v>
      </c>
      <c r="AT7" s="195"/>
      <c r="AY7" s="52" t="s">
        <v>114</v>
      </c>
      <c r="BA7" s="52" t="s">
        <v>115</v>
      </c>
    </row>
    <row r="8" spans="1:53" ht="50" x14ac:dyDescent="0.35">
      <c r="A8" t="s">
        <v>116</v>
      </c>
      <c r="D8" t="s">
        <v>117</v>
      </c>
      <c r="G8" s="5" t="s">
        <v>118</v>
      </c>
      <c r="H8" s="13" t="s">
        <v>119</v>
      </c>
      <c r="J8" s="7" t="s">
        <v>120</v>
      </c>
      <c r="Q8" s="196" t="s">
        <v>121</v>
      </c>
      <c r="R8" s="196"/>
      <c r="S8" s="196"/>
      <c r="U8" s="7">
        <v>2</v>
      </c>
      <c r="V8" s="16" t="s">
        <v>75</v>
      </c>
      <c r="AA8" s="25" t="s">
        <v>122</v>
      </c>
      <c r="AB8" s="26" t="s">
        <v>123</v>
      </c>
      <c r="AC8" s="28">
        <v>10</v>
      </c>
      <c r="AM8" s="41" t="s">
        <v>124</v>
      </c>
      <c r="AN8" s="41" t="s">
        <v>125</v>
      </c>
      <c r="AO8" s="42">
        <v>1</v>
      </c>
      <c r="AQ8" s="46" t="s">
        <v>126</v>
      </c>
      <c r="AR8" s="15">
        <v>25</v>
      </c>
      <c r="AS8" s="43" t="s">
        <v>34</v>
      </c>
      <c r="AT8" s="12">
        <v>50</v>
      </c>
      <c r="AY8" s="52" t="s">
        <v>127</v>
      </c>
      <c r="BA8" s="52" t="s">
        <v>128</v>
      </c>
    </row>
    <row r="9" spans="1:53" ht="50" x14ac:dyDescent="0.35">
      <c r="D9" t="s">
        <v>129</v>
      </c>
      <c r="G9" s="5" t="s">
        <v>130</v>
      </c>
      <c r="H9" s="13" t="s">
        <v>131</v>
      </c>
      <c r="Q9" s="7" t="s">
        <v>31</v>
      </c>
      <c r="R9" s="7">
        <v>5</v>
      </c>
      <c r="S9" s="8" t="s">
        <v>132</v>
      </c>
      <c r="U9" s="7">
        <v>3</v>
      </c>
      <c r="V9" s="14" t="s">
        <v>54</v>
      </c>
      <c r="AA9" s="25" t="s">
        <v>133</v>
      </c>
      <c r="AB9" s="26" t="s">
        <v>134</v>
      </c>
      <c r="AC9" s="28">
        <v>20</v>
      </c>
      <c r="AM9" s="41" t="s">
        <v>124</v>
      </c>
      <c r="AN9" s="42" t="s">
        <v>135</v>
      </c>
      <c r="AO9" s="42">
        <v>2</v>
      </c>
      <c r="AQ9" s="47" t="s">
        <v>136</v>
      </c>
      <c r="AR9" s="15" t="s">
        <v>17</v>
      </c>
      <c r="AS9" s="194">
        <v>50</v>
      </c>
      <c r="AT9" s="195"/>
      <c r="AY9" s="52" t="s">
        <v>137</v>
      </c>
      <c r="BA9" s="52" t="s">
        <v>138</v>
      </c>
    </row>
    <row r="10" spans="1:53" x14ac:dyDescent="0.35">
      <c r="D10" t="s">
        <v>139</v>
      </c>
      <c r="G10" s="5" t="s">
        <v>140</v>
      </c>
      <c r="H10" s="13" t="s">
        <v>141</v>
      </c>
      <c r="J10" s="4" t="s">
        <v>142</v>
      </c>
      <c r="Q10" s="7" t="s">
        <v>37</v>
      </c>
      <c r="R10" s="7">
        <v>4</v>
      </c>
      <c r="S10" s="8" t="s">
        <v>143</v>
      </c>
      <c r="U10" s="7">
        <v>4</v>
      </c>
      <c r="V10" s="14" t="s">
        <v>54</v>
      </c>
      <c r="AM10" s="41" t="s">
        <v>124</v>
      </c>
      <c r="AN10" s="42" t="s">
        <v>144</v>
      </c>
      <c r="AO10" s="42">
        <v>4</v>
      </c>
      <c r="AY10" s="52" t="s">
        <v>145</v>
      </c>
      <c r="BA10" s="52" t="s">
        <v>146</v>
      </c>
    </row>
    <row r="11" spans="1:53" x14ac:dyDescent="0.35">
      <c r="D11" t="s">
        <v>147</v>
      </c>
      <c r="G11" s="5" t="s">
        <v>148</v>
      </c>
      <c r="H11" s="13" t="s">
        <v>149</v>
      </c>
      <c r="J11" s="7" t="s">
        <v>150</v>
      </c>
      <c r="Q11" s="7" t="s">
        <v>40</v>
      </c>
      <c r="R11" s="7">
        <v>3</v>
      </c>
      <c r="S11" s="8" t="s">
        <v>151</v>
      </c>
      <c r="U11" s="7">
        <v>5</v>
      </c>
      <c r="V11" s="14" t="s">
        <v>54</v>
      </c>
      <c r="AA11" s="203" t="s">
        <v>152</v>
      </c>
      <c r="AB11" s="203"/>
      <c r="AC11" s="27">
        <v>30</v>
      </c>
      <c r="AM11" s="41" t="s">
        <v>124</v>
      </c>
      <c r="AN11" s="42" t="s">
        <v>112</v>
      </c>
      <c r="AO11" s="42">
        <v>8</v>
      </c>
      <c r="AY11" s="52" t="s">
        <v>153</v>
      </c>
      <c r="BA11" s="52" t="s">
        <v>154</v>
      </c>
    </row>
    <row r="12" spans="1:53" ht="21" x14ac:dyDescent="0.5">
      <c r="D12" t="s">
        <v>155</v>
      </c>
      <c r="G12" s="5" t="s">
        <v>156</v>
      </c>
      <c r="H12" s="13" t="s">
        <v>157</v>
      </c>
      <c r="J12" s="7" t="s">
        <v>158</v>
      </c>
      <c r="S12" s="17"/>
      <c r="U12" s="7">
        <v>6</v>
      </c>
      <c r="V12" s="14" t="s">
        <v>54</v>
      </c>
      <c r="AA12" s="25" t="s">
        <v>159</v>
      </c>
      <c r="AB12" s="26" t="s">
        <v>160</v>
      </c>
      <c r="AC12" s="28">
        <v>5</v>
      </c>
      <c r="AM12" s="38" t="s">
        <v>161</v>
      </c>
      <c r="AN12" s="38" t="s">
        <v>162</v>
      </c>
      <c r="AO12" s="39">
        <v>1</v>
      </c>
      <c r="AQ12" s="51" t="s">
        <v>163</v>
      </c>
      <c r="AV12" s="51" t="s">
        <v>164</v>
      </c>
      <c r="AY12" s="52" t="s">
        <v>165</v>
      </c>
      <c r="BA12" s="52" t="s">
        <v>166</v>
      </c>
    </row>
    <row r="13" spans="1:53" ht="29" x14ac:dyDescent="0.35">
      <c r="D13" t="s">
        <v>167</v>
      </c>
      <c r="G13" s="18" t="s">
        <v>168</v>
      </c>
      <c r="H13" s="13" t="s">
        <v>169</v>
      </c>
      <c r="J13" s="7" t="s">
        <v>170</v>
      </c>
      <c r="Q13" s="197" t="s">
        <v>171</v>
      </c>
      <c r="R13" s="197"/>
      <c r="S13" s="197"/>
      <c r="U13" s="7">
        <v>8</v>
      </c>
      <c r="V13" s="14" t="s">
        <v>54</v>
      </c>
      <c r="AA13" s="25" t="s">
        <v>172</v>
      </c>
      <c r="AB13" s="26" t="s">
        <v>173</v>
      </c>
      <c r="AC13" s="28">
        <v>15</v>
      </c>
      <c r="AM13" s="38" t="s">
        <v>161</v>
      </c>
      <c r="AN13" s="39" t="s">
        <v>174</v>
      </c>
      <c r="AO13" s="39">
        <v>2</v>
      </c>
      <c r="AQ13" s="50" t="s">
        <v>175</v>
      </c>
      <c r="AV13" s="54" t="s">
        <v>176</v>
      </c>
      <c r="AY13" s="52" t="s">
        <v>177</v>
      </c>
      <c r="BA13" s="52" t="s">
        <v>178</v>
      </c>
    </row>
    <row r="14" spans="1:53" ht="37.5" x14ac:dyDescent="0.35">
      <c r="D14" t="s">
        <v>179</v>
      </c>
      <c r="G14" s="5" t="s">
        <v>180</v>
      </c>
      <c r="H14" s="13" t="s">
        <v>181</v>
      </c>
      <c r="Q14" s="25" t="str">
        <f>+$Q$2</f>
        <v>Significativo</v>
      </c>
      <c r="R14" s="25">
        <v>5</v>
      </c>
      <c r="S14" s="8" t="s">
        <v>182</v>
      </c>
      <c r="U14" s="7">
        <v>9</v>
      </c>
      <c r="V14" s="14" t="s">
        <v>54</v>
      </c>
      <c r="AA14" s="25" t="s">
        <v>183</v>
      </c>
      <c r="AB14" s="26" t="s">
        <v>184</v>
      </c>
      <c r="AC14" s="28">
        <v>30</v>
      </c>
      <c r="AM14" s="38" t="s">
        <v>161</v>
      </c>
      <c r="AN14" s="39" t="s">
        <v>185</v>
      </c>
      <c r="AO14" s="39">
        <v>3</v>
      </c>
      <c r="AQ14" s="50" t="s">
        <v>186</v>
      </c>
      <c r="AV14" s="54" t="s">
        <v>187</v>
      </c>
      <c r="AY14" s="52" t="s">
        <v>188</v>
      </c>
      <c r="BA14" s="52" t="s">
        <v>178</v>
      </c>
    </row>
    <row r="15" spans="1:53" ht="29" x14ac:dyDescent="0.35">
      <c r="D15" t="s">
        <v>189</v>
      </c>
      <c r="G15" s="5" t="s">
        <v>190</v>
      </c>
      <c r="H15" s="13" t="s">
        <v>191</v>
      </c>
      <c r="J15" s="4" t="s">
        <v>192</v>
      </c>
      <c r="Q15" s="25" t="str">
        <f>+$Q$4</f>
        <v>Moderado</v>
      </c>
      <c r="R15" s="25">
        <v>3</v>
      </c>
      <c r="S15" s="8" t="s">
        <v>193</v>
      </c>
      <c r="U15" s="7">
        <v>10</v>
      </c>
      <c r="V15" s="9" t="s">
        <v>32</v>
      </c>
      <c r="AM15" s="38" t="s">
        <v>161</v>
      </c>
      <c r="AN15" s="39" t="s">
        <v>194</v>
      </c>
      <c r="AO15" s="39">
        <v>4</v>
      </c>
      <c r="AQ15" s="50" t="s">
        <v>195</v>
      </c>
      <c r="AV15" s="54" t="s">
        <v>196</v>
      </c>
      <c r="AY15" s="52" t="s">
        <v>197</v>
      </c>
      <c r="BA15" s="52" t="s">
        <v>198</v>
      </c>
    </row>
    <row r="16" spans="1:53" x14ac:dyDescent="0.35">
      <c r="D16" t="s">
        <v>199</v>
      </c>
      <c r="G16" s="18" t="s">
        <v>200</v>
      </c>
      <c r="H16" s="13" t="s">
        <v>201</v>
      </c>
      <c r="J16" s="7" t="s">
        <v>202</v>
      </c>
      <c r="Q16" s="25" t="str">
        <f>+$Q$6</f>
        <v>Insignificante</v>
      </c>
      <c r="R16" s="25">
        <v>1</v>
      </c>
      <c r="S16" s="8" t="s">
        <v>203</v>
      </c>
      <c r="U16" s="7">
        <v>12</v>
      </c>
      <c r="V16" s="9" t="s">
        <v>32</v>
      </c>
      <c r="AA16" s="203" t="s">
        <v>204</v>
      </c>
      <c r="AB16" s="203"/>
      <c r="AC16" s="27">
        <v>20</v>
      </c>
      <c r="AM16" s="38" t="s">
        <v>161</v>
      </c>
      <c r="AN16" s="39" t="s">
        <v>80</v>
      </c>
      <c r="AO16" s="39">
        <v>8</v>
      </c>
      <c r="AQ16" s="50" t="s">
        <v>205</v>
      </c>
      <c r="AY16" s="52" t="s">
        <v>206</v>
      </c>
      <c r="BA16" s="52" t="s">
        <v>198</v>
      </c>
    </row>
    <row r="17" spans="4:53" x14ac:dyDescent="0.35">
      <c r="D17" t="s">
        <v>207</v>
      </c>
      <c r="G17" s="5" t="s">
        <v>208</v>
      </c>
      <c r="H17" s="13" t="s">
        <v>209</v>
      </c>
      <c r="J17" s="7" t="s">
        <v>210</v>
      </c>
      <c r="S17" s="17"/>
      <c r="U17" s="7">
        <v>15</v>
      </c>
      <c r="V17" s="9" t="s">
        <v>32</v>
      </c>
      <c r="AA17" s="25" t="s">
        <v>211</v>
      </c>
      <c r="AB17" s="26" t="s">
        <v>212</v>
      </c>
      <c r="AC17" s="28">
        <v>0</v>
      </c>
      <c r="AM17" s="41" t="s">
        <v>213</v>
      </c>
      <c r="AN17" s="41" t="s">
        <v>214</v>
      </c>
      <c r="AO17" s="42">
        <v>1</v>
      </c>
      <c r="AQ17" s="50" t="s">
        <v>215</v>
      </c>
      <c r="AY17" s="52" t="s">
        <v>216</v>
      </c>
      <c r="BA17" s="52" t="s">
        <v>198</v>
      </c>
    </row>
    <row r="18" spans="4:53" x14ac:dyDescent="0.35">
      <c r="D18" t="s">
        <v>217</v>
      </c>
      <c r="G18" s="18" t="s">
        <v>218</v>
      </c>
      <c r="H18" s="13" t="s">
        <v>219</v>
      </c>
      <c r="Q18" s="197" t="s">
        <v>220</v>
      </c>
      <c r="R18" s="197"/>
      <c r="S18" s="197"/>
      <c r="U18" s="7">
        <v>16</v>
      </c>
      <c r="V18" s="9" t="s">
        <v>32</v>
      </c>
      <c r="AA18" s="25" t="s">
        <v>221</v>
      </c>
      <c r="AB18" s="26" t="s">
        <v>222</v>
      </c>
      <c r="AC18" s="28">
        <v>10</v>
      </c>
      <c r="AM18" s="41" t="s">
        <v>213</v>
      </c>
      <c r="AN18" s="42" t="s">
        <v>223</v>
      </c>
      <c r="AO18" s="42">
        <v>2</v>
      </c>
      <c r="AY18" s="52" t="s">
        <v>224</v>
      </c>
      <c r="BA18" s="52" t="s">
        <v>225</v>
      </c>
    </row>
    <row r="19" spans="4:53" ht="29" x14ac:dyDescent="0.35">
      <c r="D19" t="s">
        <v>226</v>
      </c>
      <c r="G19" s="5" t="s">
        <v>227</v>
      </c>
      <c r="H19" s="13" t="s">
        <v>228</v>
      </c>
      <c r="J19" s="4" t="s">
        <v>229</v>
      </c>
      <c r="Q19" s="25" t="str">
        <f>+$Q$2</f>
        <v>Significativo</v>
      </c>
      <c r="R19" s="7">
        <v>5</v>
      </c>
      <c r="S19" s="8" t="s">
        <v>230</v>
      </c>
      <c r="U19" s="7">
        <v>20</v>
      </c>
      <c r="V19" s="9" t="s">
        <v>32</v>
      </c>
      <c r="AA19" s="25" t="s">
        <v>231</v>
      </c>
      <c r="AB19" s="26" t="s">
        <v>232</v>
      </c>
      <c r="AC19" s="28">
        <v>20</v>
      </c>
      <c r="AM19" s="41" t="s">
        <v>213</v>
      </c>
      <c r="AN19" s="42" t="s">
        <v>233</v>
      </c>
      <c r="AO19" s="42">
        <v>3</v>
      </c>
      <c r="AY19" s="52" t="s">
        <v>234</v>
      </c>
      <c r="BA19" s="52" t="s">
        <v>235</v>
      </c>
    </row>
    <row r="20" spans="4:53" ht="29" x14ac:dyDescent="0.35">
      <c r="G20" s="5" t="s">
        <v>236</v>
      </c>
      <c r="H20" s="18" t="s">
        <v>237</v>
      </c>
      <c r="J20" s="7" t="s">
        <v>76</v>
      </c>
      <c r="Q20" s="25" t="str">
        <f>+$Q$4</f>
        <v>Moderado</v>
      </c>
      <c r="R20" s="7">
        <v>3</v>
      </c>
      <c r="S20" s="8" t="s">
        <v>238</v>
      </c>
      <c r="U20" s="7">
        <v>25</v>
      </c>
      <c r="V20" s="9" t="s">
        <v>32</v>
      </c>
      <c r="AM20" s="41" t="s">
        <v>213</v>
      </c>
      <c r="AN20" s="42" t="s">
        <v>239</v>
      </c>
      <c r="AO20" s="42">
        <v>4</v>
      </c>
      <c r="AY20" s="52" t="s">
        <v>240</v>
      </c>
      <c r="BA20" s="52" t="s">
        <v>241</v>
      </c>
    </row>
    <row r="21" spans="4:53" ht="29" x14ac:dyDescent="0.35">
      <c r="G21" s="18" t="s">
        <v>242</v>
      </c>
      <c r="H21" s="18" t="s">
        <v>243</v>
      </c>
      <c r="J21" s="7" t="s">
        <v>55</v>
      </c>
      <c r="Q21" s="25" t="str">
        <f>+$Q$6</f>
        <v>Insignificante</v>
      </c>
      <c r="R21" s="7">
        <v>1</v>
      </c>
      <c r="S21" s="8" t="s">
        <v>244</v>
      </c>
      <c r="AA21" s="204" t="s">
        <v>245</v>
      </c>
      <c r="AB21" s="204"/>
      <c r="AC21" s="30">
        <f>+AC1+AC6+AC11+AC16</f>
        <v>100</v>
      </c>
      <c r="AM21" s="38" t="s">
        <v>246</v>
      </c>
      <c r="AN21" s="38" t="s">
        <v>185</v>
      </c>
      <c r="AO21" s="39">
        <v>1</v>
      </c>
      <c r="AY21" s="52" t="s">
        <v>247</v>
      </c>
      <c r="BA21" s="52" t="s">
        <v>241</v>
      </c>
    </row>
    <row r="22" spans="4:53" x14ac:dyDescent="0.35">
      <c r="G22" s="18" t="s">
        <v>248</v>
      </c>
      <c r="H22" s="18" t="s">
        <v>249</v>
      </c>
      <c r="S22" s="17"/>
      <c r="AM22" s="38" t="s">
        <v>246</v>
      </c>
      <c r="AN22" s="39" t="s">
        <v>174</v>
      </c>
      <c r="AO22" s="39">
        <v>2</v>
      </c>
      <c r="AY22" s="52" t="s">
        <v>250</v>
      </c>
      <c r="BA22" s="52" t="s">
        <v>241</v>
      </c>
    </row>
    <row r="23" spans="4:53" x14ac:dyDescent="0.35">
      <c r="J23" s="4" t="s">
        <v>251</v>
      </c>
      <c r="Q23" s="197" t="s">
        <v>252</v>
      </c>
      <c r="R23" s="197"/>
      <c r="S23" s="197"/>
      <c r="AM23" s="38" t="s">
        <v>246</v>
      </c>
      <c r="AN23" s="39" t="s">
        <v>162</v>
      </c>
      <c r="AO23" s="39">
        <v>3</v>
      </c>
      <c r="AY23" s="52" t="s">
        <v>253</v>
      </c>
      <c r="BA23" s="52" t="s">
        <v>241</v>
      </c>
    </row>
    <row r="24" spans="4:53" ht="29" x14ac:dyDescent="0.35">
      <c r="J24" s="7" t="s">
        <v>254</v>
      </c>
      <c r="Q24" s="25" t="str">
        <f>+$Q$2</f>
        <v>Significativo</v>
      </c>
      <c r="R24" s="28">
        <v>5</v>
      </c>
      <c r="S24" s="8" t="s">
        <v>255</v>
      </c>
      <c r="AM24" s="38" t="s">
        <v>246</v>
      </c>
      <c r="AN24" s="39" t="s">
        <v>256</v>
      </c>
      <c r="AO24" s="39">
        <v>4</v>
      </c>
      <c r="AY24" s="52" t="s">
        <v>257</v>
      </c>
      <c r="BA24" s="52" t="s">
        <v>258</v>
      </c>
    </row>
    <row r="25" spans="4:53" ht="29" x14ac:dyDescent="0.35">
      <c r="J25" s="7" t="s">
        <v>259</v>
      </c>
      <c r="Q25" s="25" t="str">
        <f>+$Q$4</f>
        <v>Moderado</v>
      </c>
      <c r="R25" s="28">
        <v>3</v>
      </c>
      <c r="S25" s="8" t="s">
        <v>260</v>
      </c>
      <c r="AM25" s="41" t="s">
        <v>261</v>
      </c>
      <c r="AN25" s="42" t="s">
        <v>194</v>
      </c>
      <c r="AO25" s="42">
        <v>1</v>
      </c>
      <c r="AY25" s="52" t="s">
        <v>262</v>
      </c>
      <c r="BA25" s="52" t="s">
        <v>263</v>
      </c>
    </row>
    <row r="26" spans="4:53" x14ac:dyDescent="0.35">
      <c r="J26" s="7" t="s">
        <v>264</v>
      </c>
      <c r="Q26" s="25" t="str">
        <f>+$Q$6</f>
        <v>Insignificante</v>
      </c>
      <c r="R26" s="28">
        <v>1</v>
      </c>
      <c r="S26" s="8" t="s">
        <v>265</v>
      </c>
      <c r="AM26" s="41" t="s">
        <v>261</v>
      </c>
      <c r="AN26" s="42" t="s">
        <v>185</v>
      </c>
      <c r="AO26" s="42">
        <v>2</v>
      </c>
      <c r="AY26" s="52" t="s">
        <v>266</v>
      </c>
      <c r="BA26" s="52" t="s">
        <v>267</v>
      </c>
    </row>
    <row r="27" spans="4:53" x14ac:dyDescent="0.35">
      <c r="J27" s="7" t="s">
        <v>268</v>
      </c>
      <c r="AM27" s="41" t="s">
        <v>261</v>
      </c>
      <c r="AN27" s="42" t="s">
        <v>174</v>
      </c>
      <c r="AO27" s="42">
        <v>3</v>
      </c>
      <c r="AY27" s="52" t="s">
        <v>269</v>
      </c>
      <c r="BA27" s="52" t="s">
        <v>198</v>
      </c>
    </row>
    <row r="28" spans="4:53" x14ac:dyDescent="0.35">
      <c r="J28" s="7"/>
      <c r="Q28" s="197" t="s">
        <v>270</v>
      </c>
      <c r="R28" s="197"/>
      <c r="S28" s="197"/>
      <c r="AM28" s="41" t="s">
        <v>261</v>
      </c>
      <c r="AN28" s="42" t="s">
        <v>162</v>
      </c>
      <c r="AO28" s="42">
        <v>4</v>
      </c>
      <c r="AY28" s="52" t="s">
        <v>271</v>
      </c>
      <c r="BA28" s="52" t="s">
        <v>272</v>
      </c>
    </row>
    <row r="29" spans="4:53" ht="29" x14ac:dyDescent="0.35">
      <c r="Q29" s="25" t="str">
        <f>+$Q$2</f>
        <v>Significativo</v>
      </c>
      <c r="R29" s="7">
        <v>5</v>
      </c>
      <c r="S29" s="8" t="s">
        <v>273</v>
      </c>
      <c r="AM29" s="41" t="s">
        <v>261</v>
      </c>
      <c r="AN29" s="42" t="s">
        <v>274</v>
      </c>
      <c r="AO29" s="42">
        <v>6</v>
      </c>
      <c r="AY29" s="52" t="s">
        <v>275</v>
      </c>
      <c r="BA29" s="52" t="s">
        <v>225</v>
      </c>
    </row>
    <row r="30" spans="4:53" ht="29" x14ac:dyDescent="0.35">
      <c r="J30" s="4" t="s">
        <v>276</v>
      </c>
      <c r="Q30" s="25" t="str">
        <f>+$Q$4</f>
        <v>Moderado</v>
      </c>
      <c r="R30" s="7">
        <v>3</v>
      </c>
      <c r="S30" s="8" t="s">
        <v>277</v>
      </c>
      <c r="AM30" s="41" t="s">
        <v>261</v>
      </c>
      <c r="AN30" s="42" t="s">
        <v>278</v>
      </c>
      <c r="AO30" s="42">
        <v>8</v>
      </c>
      <c r="AY30" s="52" t="s">
        <v>279</v>
      </c>
      <c r="BA30" s="52" t="s">
        <v>280</v>
      </c>
    </row>
    <row r="31" spans="4:53" x14ac:dyDescent="0.35">
      <c r="J31" s="7" t="s">
        <v>281</v>
      </c>
      <c r="Q31" s="25" t="str">
        <f>+$Q$6</f>
        <v>Insignificante</v>
      </c>
      <c r="R31" s="7">
        <v>1</v>
      </c>
      <c r="S31" s="8" t="s">
        <v>282</v>
      </c>
      <c r="AM31" s="38" t="s">
        <v>283</v>
      </c>
      <c r="AN31" s="38" t="s">
        <v>284</v>
      </c>
      <c r="AO31" s="39">
        <v>1</v>
      </c>
      <c r="AY31" s="52" t="s">
        <v>285</v>
      </c>
      <c r="BA31" s="52" t="s">
        <v>178</v>
      </c>
    </row>
    <row r="32" spans="4:53" x14ac:dyDescent="0.35">
      <c r="J32" s="7" t="s">
        <v>286</v>
      </c>
      <c r="Q32" s="20"/>
      <c r="S32" s="17"/>
      <c r="AM32" s="38" t="s">
        <v>283</v>
      </c>
      <c r="AN32" s="39" t="s">
        <v>40</v>
      </c>
      <c r="AO32" s="39">
        <v>2</v>
      </c>
      <c r="BA32" s="52" t="s">
        <v>287</v>
      </c>
    </row>
    <row r="33" spans="10:53" x14ac:dyDescent="0.35">
      <c r="J33" s="7" t="s">
        <v>288</v>
      </c>
      <c r="Q33" s="197" t="s">
        <v>289</v>
      </c>
      <c r="R33" s="197"/>
      <c r="S33" s="197"/>
      <c r="AM33" s="38" t="s">
        <v>283</v>
      </c>
      <c r="AN33" s="39" t="s">
        <v>290</v>
      </c>
      <c r="AO33" s="39">
        <v>4</v>
      </c>
      <c r="BA33" s="52" t="s">
        <v>291</v>
      </c>
    </row>
    <row r="34" spans="10:53" x14ac:dyDescent="0.35">
      <c r="J34" s="7" t="s">
        <v>292</v>
      </c>
      <c r="Q34" s="25" t="str">
        <f>+$Q$2</f>
        <v>Significativo</v>
      </c>
      <c r="R34" s="7">
        <v>5</v>
      </c>
      <c r="S34" s="8" t="s">
        <v>293</v>
      </c>
      <c r="AM34" s="38" t="s">
        <v>294</v>
      </c>
      <c r="AN34" s="38" t="s">
        <v>284</v>
      </c>
      <c r="AO34" s="39">
        <v>1</v>
      </c>
      <c r="BA34" s="52" t="s">
        <v>178</v>
      </c>
    </row>
    <row r="35" spans="10:53" x14ac:dyDescent="0.35">
      <c r="J35" s="7" t="s">
        <v>295</v>
      </c>
      <c r="Q35" s="25" t="str">
        <f>+$Q$4</f>
        <v>Moderado</v>
      </c>
      <c r="R35" s="7">
        <v>3</v>
      </c>
      <c r="S35" s="8" t="s">
        <v>296</v>
      </c>
      <c r="AM35" s="38" t="s">
        <v>294</v>
      </c>
      <c r="AN35" s="38" t="s">
        <v>297</v>
      </c>
      <c r="AO35" s="39">
        <v>4</v>
      </c>
    </row>
    <row r="36" spans="10:53" ht="29" x14ac:dyDescent="0.35">
      <c r="J36" s="7" t="s">
        <v>298</v>
      </c>
      <c r="Q36" s="25" t="str">
        <f>+$Q$6</f>
        <v>Insignificante</v>
      </c>
      <c r="R36" s="7">
        <v>1</v>
      </c>
      <c r="S36" s="8" t="s">
        <v>299</v>
      </c>
      <c r="AM36" s="41" t="s">
        <v>300</v>
      </c>
      <c r="AN36" s="41" t="s">
        <v>301</v>
      </c>
      <c r="AO36" s="42">
        <v>1</v>
      </c>
    </row>
    <row r="37" spans="10:53" x14ac:dyDescent="0.35">
      <c r="J37" s="7" t="s">
        <v>302</v>
      </c>
      <c r="S37" s="17"/>
      <c r="AM37" s="41" t="s">
        <v>300</v>
      </c>
      <c r="AN37" s="42" t="s">
        <v>303</v>
      </c>
      <c r="AO37" s="42">
        <v>4</v>
      </c>
    </row>
    <row r="38" spans="10:53" x14ac:dyDescent="0.35">
      <c r="J38" s="7"/>
      <c r="Q38" s="196" t="s">
        <v>304</v>
      </c>
      <c r="R38" s="196"/>
      <c r="S38" s="196"/>
      <c r="AM38" s="38" t="s">
        <v>305</v>
      </c>
      <c r="AN38" s="38" t="s">
        <v>306</v>
      </c>
      <c r="AO38" s="39">
        <v>1</v>
      </c>
    </row>
    <row r="39" spans="10:53" x14ac:dyDescent="0.35">
      <c r="Q39" s="25" t="str">
        <f>+$Q$2</f>
        <v>Significativo</v>
      </c>
      <c r="R39" s="7">
        <v>5</v>
      </c>
      <c r="S39" s="8" t="s">
        <v>307</v>
      </c>
      <c r="AM39" s="38" t="s">
        <v>305</v>
      </c>
      <c r="AN39" s="39" t="s">
        <v>308</v>
      </c>
      <c r="AO39" s="39">
        <v>2</v>
      </c>
    </row>
    <row r="40" spans="10:53" x14ac:dyDescent="0.35">
      <c r="Q40" s="25" t="str">
        <f>+$Q$4</f>
        <v>Moderado</v>
      </c>
      <c r="R40" s="7">
        <v>3</v>
      </c>
      <c r="S40" s="8" t="s">
        <v>309</v>
      </c>
      <c r="AM40" s="38" t="s">
        <v>305</v>
      </c>
      <c r="AN40" s="39" t="s">
        <v>310</v>
      </c>
      <c r="AO40" s="39">
        <v>4</v>
      </c>
    </row>
    <row r="41" spans="10:53" x14ac:dyDescent="0.35">
      <c r="Q41" s="25" t="str">
        <f>+$Q$6</f>
        <v>Insignificante</v>
      </c>
      <c r="R41" s="7">
        <v>1</v>
      </c>
      <c r="S41" s="8" t="s">
        <v>311</v>
      </c>
    </row>
    <row r="42" spans="10:53" x14ac:dyDescent="0.35">
      <c r="S42" s="17"/>
    </row>
    <row r="43" spans="10:53" x14ac:dyDescent="0.35">
      <c r="Q43" s="196" t="s">
        <v>312</v>
      </c>
      <c r="R43" s="196"/>
      <c r="S43" s="196"/>
    </row>
    <row r="44" spans="10:53" x14ac:dyDescent="0.35">
      <c r="Q44" s="25" t="str">
        <f>+$Q$2</f>
        <v>Significativo</v>
      </c>
      <c r="R44" s="7">
        <v>5</v>
      </c>
      <c r="S44" s="8" t="s">
        <v>313</v>
      </c>
    </row>
    <row r="45" spans="10:53" ht="29" x14ac:dyDescent="0.35">
      <c r="Q45" s="25" t="str">
        <f>+$Q$4</f>
        <v>Moderado</v>
      </c>
      <c r="R45" s="7">
        <v>3</v>
      </c>
      <c r="S45" s="8" t="s">
        <v>314</v>
      </c>
    </row>
    <row r="46" spans="10:53" x14ac:dyDescent="0.35">
      <c r="Q46" s="25" t="str">
        <f>+$Q$6</f>
        <v>Insignificante</v>
      </c>
      <c r="R46" s="7">
        <v>1</v>
      </c>
      <c r="S46" s="8" t="s">
        <v>315</v>
      </c>
    </row>
    <row r="48" spans="10:53" x14ac:dyDescent="0.35">
      <c r="Q48" s="196" t="s">
        <v>264</v>
      </c>
      <c r="R48" s="196"/>
      <c r="S48" s="196"/>
    </row>
    <row r="49" spans="17:19" x14ac:dyDescent="0.35">
      <c r="Q49" s="25" t="str">
        <f>+$Q$2</f>
        <v>Significativo</v>
      </c>
      <c r="R49" s="7">
        <v>5</v>
      </c>
      <c r="S49" s="19" t="s">
        <v>316</v>
      </c>
    </row>
    <row r="50" spans="17:19" x14ac:dyDescent="0.35">
      <c r="Q50" s="25" t="str">
        <f>+$Q$4</f>
        <v>Moderado</v>
      </c>
      <c r="R50" s="7">
        <v>3</v>
      </c>
      <c r="S50" s="8" t="s">
        <v>317</v>
      </c>
    </row>
    <row r="51" spans="17:19" x14ac:dyDescent="0.35">
      <c r="Q51" s="25" t="str">
        <f>+$Q$6</f>
        <v>Insignificante</v>
      </c>
      <c r="R51" s="7">
        <v>1</v>
      </c>
      <c r="S51" s="19" t="s">
        <v>318</v>
      </c>
    </row>
  </sheetData>
  <sheetProtection formatCells="0" formatColumns="0" formatRows="0"/>
  <mergeCells count="23">
    <mergeCell ref="L1:O1"/>
    <mergeCell ref="AF1:AH1"/>
    <mergeCell ref="AA1:AB1"/>
    <mergeCell ref="AA6:AB6"/>
    <mergeCell ref="AA21:AB21"/>
    <mergeCell ref="AA11:AB11"/>
    <mergeCell ref="AA16:AB16"/>
    <mergeCell ref="AS9:AT9"/>
    <mergeCell ref="AS7:AT7"/>
    <mergeCell ref="AS1:AT1"/>
    <mergeCell ref="AS4:AT4"/>
    <mergeCell ref="Q48:S48"/>
    <mergeCell ref="Q1:S1"/>
    <mergeCell ref="Q13:S13"/>
    <mergeCell ref="Q18:S18"/>
    <mergeCell ref="Q23:S23"/>
    <mergeCell ref="Q28:S28"/>
    <mergeCell ref="Q33:S33"/>
    <mergeCell ref="Q38:S38"/>
    <mergeCell ref="Q43:S43"/>
    <mergeCell ref="AI1:AK1"/>
    <mergeCell ref="U1:Y1"/>
    <mergeCell ref="Q8:S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123"/>
  <sheetViews>
    <sheetView view="pageBreakPreview" zoomScale="70" zoomScaleNormal="70" zoomScaleSheetLayoutView="70" workbookViewId="0">
      <pane ySplit="6" topLeftCell="A7" activePane="bottomLeft" state="frozen"/>
      <selection pane="bottomLeft" activeCell="E12" sqref="E12"/>
    </sheetView>
  </sheetViews>
  <sheetFormatPr baseColWidth="10" defaultColWidth="11.54296875" defaultRowHeight="14.5" x14ac:dyDescent="0.35"/>
  <cols>
    <col min="1" max="1" width="4.453125" style="67" customWidth="1"/>
    <col min="2" max="2" width="10" style="67" bestFit="1" customWidth="1"/>
    <col min="3" max="3" width="10" style="69" customWidth="1"/>
    <col min="4" max="4" width="43.453125" style="67" customWidth="1"/>
    <col min="5" max="5" width="19.54296875" style="69" customWidth="1"/>
    <col min="6" max="6" width="16.54296875" style="67" customWidth="1"/>
    <col min="7" max="7" width="12.81640625" style="67" customWidth="1"/>
    <col min="8" max="8" width="41.54296875" style="67" customWidth="1"/>
    <col min="9" max="9" width="2.1796875" style="67" customWidth="1"/>
    <col min="10" max="10" width="4.453125" style="67" customWidth="1"/>
    <col min="11" max="11" width="13.453125" style="67" bestFit="1" customWidth="1"/>
    <col min="12" max="12" width="16.1796875" style="67" bestFit="1" customWidth="1"/>
    <col min="13" max="13" width="37.453125" style="74" bestFit="1" customWidth="1"/>
    <col min="14" max="14" width="13.1796875" style="67" customWidth="1"/>
    <col min="15" max="15" width="51.453125" style="67" customWidth="1"/>
    <col min="16" max="16" width="4.453125" style="67" bestFit="1" customWidth="1"/>
    <col min="17" max="17" width="13" style="67" customWidth="1"/>
    <col min="18" max="18" width="13.1796875" style="67" customWidth="1"/>
    <col min="19" max="19" width="30.7265625" style="67" customWidth="1"/>
    <col min="20" max="20" width="13.453125" style="67" customWidth="1"/>
    <col min="21" max="21" width="2.1796875" style="67" customWidth="1"/>
    <col min="22" max="22" width="11.54296875" style="67"/>
    <col min="23" max="23" width="5.54296875" style="67" bestFit="1" customWidth="1"/>
    <col min="24" max="24" width="2" style="67" customWidth="1"/>
    <col min="25" max="25" width="7.54296875" style="1" customWidth="1"/>
    <col min="26" max="26" width="12" style="67" bestFit="1" customWidth="1"/>
    <col min="27" max="27" width="4.54296875" style="67" customWidth="1"/>
    <col min="28" max="28" width="1.54296875" style="67" customWidth="1"/>
    <col min="29" max="29" width="12.54296875" style="67" customWidth="1"/>
    <col min="30" max="30" width="6.81640625" style="67" customWidth="1"/>
    <col min="31" max="31" width="12.54296875" style="67" customWidth="1"/>
    <col min="32" max="32" width="4.54296875" style="67" customWidth="1"/>
    <col min="33" max="33" width="12.54296875" style="67" customWidth="1"/>
    <col min="34" max="34" width="5.1796875" style="67" customWidth="1"/>
    <col min="35" max="35" width="12.54296875" style="67" customWidth="1"/>
    <col min="36" max="36" width="6" style="67" customWidth="1"/>
    <col min="37" max="37" width="16.1796875" style="67" bestFit="1" customWidth="1"/>
    <col min="38" max="38" width="5.453125" style="67" customWidth="1"/>
    <col min="39" max="39" width="12.81640625" style="67" customWidth="1"/>
    <col min="40" max="40" width="4.453125" style="67" customWidth="1"/>
    <col min="41" max="41" width="14.453125" style="67" bestFit="1" customWidth="1"/>
    <col min="42" max="42" width="2.54296875" style="67" customWidth="1"/>
    <col min="43" max="43" width="7.1796875" style="67" bestFit="1" customWidth="1"/>
    <col min="44" max="44" width="13" style="67" customWidth="1"/>
    <col min="45" max="45" width="4.453125" style="67" customWidth="1"/>
    <col min="46" max="46" width="2.453125" style="67" customWidth="1"/>
    <col min="47" max="47" width="9.81640625" style="67" customWidth="1"/>
    <col min="48" max="48" width="15.453125" style="67" bestFit="1" customWidth="1"/>
    <col min="49" max="49" width="2.453125" style="67" customWidth="1"/>
    <col min="50" max="50" width="8.54296875" style="67" customWidth="1"/>
    <col min="51" max="51" width="12.54296875" style="67" customWidth="1"/>
    <col min="52" max="52" width="2.54296875" style="67" customWidth="1"/>
    <col min="53" max="53" width="11.54296875" style="67"/>
    <col min="54" max="54" width="11.54296875" style="1"/>
    <col min="55" max="56" width="11.54296875" style="67"/>
    <col min="57" max="57" width="13.1796875" style="1" customWidth="1"/>
    <col min="58" max="58" width="12.54296875" style="67" customWidth="1"/>
    <col min="59" max="59" width="13" style="67" customWidth="1"/>
    <col min="60" max="60" width="3.1796875" style="67" customWidth="1"/>
    <col min="61" max="61" width="11.54296875" style="67"/>
    <col min="62" max="62" width="14.54296875" style="1" customWidth="1"/>
    <col min="63" max="63" width="13.453125" style="1" customWidth="1"/>
    <col min="64" max="64" width="10.54296875" style="67" customWidth="1"/>
    <col min="65" max="65" width="11.54296875" style="1"/>
    <col min="66" max="67" width="11.54296875" style="67"/>
    <col min="68" max="68" width="3.453125" style="67" customWidth="1"/>
    <col min="69" max="69" width="11.54296875" style="1"/>
    <col min="70" max="70" width="12.81640625" style="67" customWidth="1"/>
    <col min="71" max="71" width="25.453125" style="67" customWidth="1"/>
    <col min="72" max="72" width="2.54296875" style="67" customWidth="1"/>
    <col min="73" max="16384" width="11.54296875" style="67"/>
  </cols>
  <sheetData>
    <row r="1" spans="1:73" ht="66.75" customHeight="1" thickBot="1" x14ac:dyDescent="0.4">
      <c r="B1" s="279" t="s">
        <v>1937</v>
      </c>
      <c r="C1" s="280"/>
      <c r="D1" s="280"/>
      <c r="E1" s="281"/>
      <c r="F1" s="205"/>
      <c r="G1" s="206"/>
      <c r="H1" s="206"/>
      <c r="I1" s="206"/>
      <c r="J1" s="206"/>
      <c r="K1" s="206"/>
      <c r="L1" s="207"/>
    </row>
    <row r="2" spans="1:73" ht="11.5" customHeight="1" thickBot="1" x14ac:dyDescent="0.4">
      <c r="B2" s="78">
        <v>1</v>
      </c>
      <c r="C2" s="78">
        <v>2</v>
      </c>
      <c r="D2" s="78">
        <v>3</v>
      </c>
      <c r="E2" s="78">
        <v>4</v>
      </c>
      <c r="F2" s="78">
        <v>5</v>
      </c>
      <c r="G2" s="78">
        <v>6</v>
      </c>
      <c r="H2" s="78">
        <v>7</v>
      </c>
      <c r="I2" s="78">
        <v>8</v>
      </c>
      <c r="J2" s="78">
        <v>9</v>
      </c>
      <c r="K2" s="78">
        <v>10</v>
      </c>
      <c r="L2" s="78">
        <v>11</v>
      </c>
      <c r="M2" s="78">
        <v>12</v>
      </c>
      <c r="N2" s="78">
        <v>13</v>
      </c>
      <c r="O2" s="78">
        <v>14</v>
      </c>
      <c r="P2" s="78">
        <v>15</v>
      </c>
      <c r="Q2" s="78">
        <v>16</v>
      </c>
      <c r="R2" s="78">
        <v>17</v>
      </c>
      <c r="S2" s="78">
        <v>18</v>
      </c>
      <c r="T2" s="78">
        <v>19</v>
      </c>
      <c r="U2" s="78">
        <v>20</v>
      </c>
      <c r="V2" s="78">
        <v>21</v>
      </c>
      <c r="W2" s="78">
        <v>22</v>
      </c>
      <c r="X2" s="78">
        <v>23</v>
      </c>
      <c r="Y2" s="78">
        <v>24</v>
      </c>
      <c r="Z2" s="78">
        <v>25</v>
      </c>
      <c r="AA2" s="78">
        <v>26</v>
      </c>
      <c r="AB2" s="78">
        <v>27</v>
      </c>
      <c r="AC2" s="78">
        <v>28</v>
      </c>
      <c r="AD2" s="78">
        <v>29</v>
      </c>
      <c r="AE2" s="78">
        <v>30</v>
      </c>
      <c r="AF2" s="78">
        <v>31</v>
      </c>
      <c r="AG2" s="78">
        <v>32</v>
      </c>
      <c r="AH2" s="78">
        <v>33</v>
      </c>
      <c r="AI2" s="78">
        <v>34</v>
      </c>
      <c r="AJ2" s="78">
        <v>35</v>
      </c>
      <c r="AK2" s="78">
        <v>36</v>
      </c>
      <c r="AL2" s="78">
        <v>37</v>
      </c>
      <c r="AM2" s="78">
        <v>38</v>
      </c>
      <c r="AN2" s="78">
        <v>39</v>
      </c>
      <c r="AO2" s="78">
        <v>40</v>
      </c>
      <c r="AP2" s="78">
        <v>41</v>
      </c>
      <c r="AQ2" s="78">
        <v>42</v>
      </c>
      <c r="AR2" s="78">
        <v>43</v>
      </c>
      <c r="AS2" s="78">
        <v>44</v>
      </c>
      <c r="AT2" s="78">
        <v>45</v>
      </c>
      <c r="AU2" s="78">
        <v>46</v>
      </c>
      <c r="AV2" s="78">
        <v>47</v>
      </c>
      <c r="AW2" s="78">
        <v>48</v>
      </c>
      <c r="AX2" s="78">
        <v>49</v>
      </c>
      <c r="AY2" s="78">
        <v>50</v>
      </c>
      <c r="AZ2" s="78">
        <v>51</v>
      </c>
      <c r="BA2" s="78">
        <v>52</v>
      </c>
      <c r="BB2" s="78">
        <v>53</v>
      </c>
      <c r="BC2" s="78">
        <v>54</v>
      </c>
      <c r="BD2" s="78">
        <v>55</v>
      </c>
      <c r="BE2" s="78">
        <v>56</v>
      </c>
      <c r="BF2" s="78">
        <v>57</v>
      </c>
      <c r="BG2" s="78">
        <v>58</v>
      </c>
      <c r="BH2" s="78">
        <v>59</v>
      </c>
      <c r="BI2" s="78">
        <v>60</v>
      </c>
      <c r="BJ2" s="78">
        <v>61</v>
      </c>
      <c r="BK2" s="78">
        <v>62</v>
      </c>
      <c r="BL2" s="78">
        <v>63</v>
      </c>
      <c r="BM2" s="78">
        <v>64</v>
      </c>
      <c r="BN2" s="78">
        <v>65</v>
      </c>
      <c r="BO2" s="78">
        <v>66</v>
      </c>
      <c r="BP2" s="78">
        <v>67</v>
      </c>
      <c r="BQ2" s="78">
        <v>68</v>
      </c>
      <c r="BR2" s="78">
        <v>69</v>
      </c>
      <c r="BS2" s="78">
        <v>70</v>
      </c>
      <c r="BT2" s="78">
        <v>71</v>
      </c>
    </row>
    <row r="3" spans="1:73" ht="16.5" hidden="1" customHeight="1" thickBot="1" x14ac:dyDescent="0.4">
      <c r="B3" s="67">
        <v>1</v>
      </c>
      <c r="C3" s="69">
        <v>2</v>
      </c>
      <c r="D3" s="67">
        <v>3</v>
      </c>
      <c r="E3" s="69">
        <v>4</v>
      </c>
      <c r="F3" s="67">
        <v>5</v>
      </c>
      <c r="G3" s="67">
        <v>6</v>
      </c>
      <c r="H3" s="67">
        <v>7</v>
      </c>
      <c r="I3" s="67">
        <v>8</v>
      </c>
      <c r="J3" s="67">
        <v>9</v>
      </c>
      <c r="K3" s="67">
        <v>10</v>
      </c>
      <c r="L3" s="67">
        <v>11</v>
      </c>
      <c r="M3" s="74">
        <v>12</v>
      </c>
      <c r="N3" s="67">
        <v>13</v>
      </c>
      <c r="O3" s="67">
        <v>14</v>
      </c>
      <c r="P3" s="67">
        <v>15</v>
      </c>
      <c r="Q3" s="67">
        <v>16</v>
      </c>
      <c r="R3" s="67">
        <v>17</v>
      </c>
      <c r="S3" s="67">
        <v>18</v>
      </c>
      <c r="U3" s="67">
        <v>19</v>
      </c>
      <c r="V3" s="67">
        <v>20</v>
      </c>
      <c r="W3" s="67">
        <v>21</v>
      </c>
      <c r="X3" s="67">
        <v>22</v>
      </c>
      <c r="Y3" s="67">
        <v>23</v>
      </c>
      <c r="Z3" s="67">
        <v>24</v>
      </c>
      <c r="AA3" s="67">
        <v>25</v>
      </c>
      <c r="AB3" s="67">
        <v>26</v>
      </c>
      <c r="AC3" s="67">
        <v>27</v>
      </c>
      <c r="AD3" s="67">
        <v>28</v>
      </c>
      <c r="AE3" s="67">
        <v>29</v>
      </c>
      <c r="AF3" s="67">
        <v>30</v>
      </c>
      <c r="AG3" s="67">
        <v>31</v>
      </c>
      <c r="AH3" s="67">
        <v>32</v>
      </c>
      <c r="AI3" s="67">
        <v>33</v>
      </c>
      <c r="AJ3" s="67">
        <v>34</v>
      </c>
      <c r="AK3" s="67">
        <v>35</v>
      </c>
      <c r="AL3" s="67">
        <v>36</v>
      </c>
      <c r="AM3" s="67">
        <v>37</v>
      </c>
      <c r="AN3" s="67">
        <v>38</v>
      </c>
      <c r="AO3" s="67">
        <v>39</v>
      </c>
      <c r="AP3" s="67">
        <v>40</v>
      </c>
      <c r="AQ3" s="67">
        <v>41</v>
      </c>
      <c r="AR3" s="67">
        <v>42</v>
      </c>
      <c r="AS3" s="67">
        <v>43</v>
      </c>
      <c r="AT3" s="67">
        <v>44</v>
      </c>
      <c r="AU3" s="67">
        <v>45</v>
      </c>
      <c r="AV3" s="67">
        <v>46</v>
      </c>
      <c r="AW3" s="67">
        <v>47</v>
      </c>
      <c r="AX3" s="67">
        <v>48</v>
      </c>
      <c r="AY3" s="67">
        <v>49</v>
      </c>
      <c r="AZ3" s="67">
        <v>50</v>
      </c>
      <c r="BA3" s="67">
        <v>51</v>
      </c>
      <c r="BB3" s="67">
        <v>52</v>
      </c>
      <c r="BC3" s="67">
        <v>53</v>
      </c>
      <c r="BD3" s="67">
        <v>54</v>
      </c>
      <c r="BE3" s="67">
        <v>55</v>
      </c>
      <c r="BF3" s="67">
        <v>56</v>
      </c>
      <c r="BG3" s="67">
        <v>57</v>
      </c>
      <c r="BH3" s="67">
        <v>58</v>
      </c>
      <c r="BI3" s="67">
        <v>59</v>
      </c>
      <c r="BJ3" s="67">
        <v>60</v>
      </c>
      <c r="BK3" s="67">
        <v>61</v>
      </c>
      <c r="BL3" s="67">
        <v>62</v>
      </c>
      <c r="BM3" s="67">
        <v>63</v>
      </c>
      <c r="BN3" s="67">
        <v>64</v>
      </c>
      <c r="BO3" s="67">
        <v>65</v>
      </c>
      <c r="BP3" s="67">
        <v>66</v>
      </c>
      <c r="BQ3" s="67">
        <v>67</v>
      </c>
      <c r="BR3" s="67">
        <v>68</v>
      </c>
      <c r="BS3" s="67">
        <v>69</v>
      </c>
      <c r="BT3" s="67">
        <v>70</v>
      </c>
    </row>
    <row r="4" spans="1:73" s="1" customFormat="1" ht="26.5" customHeight="1" thickBot="1" x14ac:dyDescent="0.4">
      <c r="A4" s="230" t="s">
        <v>319</v>
      </c>
      <c r="B4" s="231"/>
      <c r="C4" s="231"/>
      <c r="D4" s="231"/>
      <c r="E4" s="231"/>
      <c r="F4" s="231"/>
      <c r="G4" s="231"/>
      <c r="H4" s="232"/>
      <c r="I4" s="2"/>
      <c r="J4" s="238" t="s">
        <v>320</v>
      </c>
      <c r="K4" s="239"/>
      <c r="L4" s="239"/>
      <c r="M4" s="239"/>
      <c r="N4" s="239"/>
      <c r="O4" s="239"/>
      <c r="P4" s="239"/>
      <c r="Q4" s="239"/>
      <c r="R4" s="239"/>
      <c r="S4" s="239"/>
      <c r="T4" s="239"/>
      <c r="U4" s="2"/>
      <c r="V4" s="219" t="s">
        <v>321</v>
      </c>
      <c r="W4" s="219"/>
      <c r="X4" s="2"/>
      <c r="Y4" s="223" t="s">
        <v>322</v>
      </c>
      <c r="Z4" s="224"/>
      <c r="AA4" s="224"/>
      <c r="AB4" s="224"/>
      <c r="AC4" s="225"/>
      <c r="AD4" s="225"/>
      <c r="AE4" s="225"/>
      <c r="AF4" s="225"/>
      <c r="AG4" s="225"/>
      <c r="AH4" s="225"/>
      <c r="AI4" s="225"/>
      <c r="AJ4" s="225"/>
      <c r="AK4" s="224"/>
      <c r="AL4" s="224"/>
      <c r="AM4" s="224"/>
      <c r="AN4" s="224"/>
      <c r="AO4" s="224"/>
      <c r="AP4" s="224"/>
      <c r="AQ4" s="224"/>
      <c r="AR4" s="224"/>
      <c r="AS4" s="226"/>
      <c r="AT4" s="2"/>
      <c r="AU4" s="241" t="s">
        <v>323</v>
      </c>
      <c r="AV4" s="242"/>
      <c r="AW4" s="2"/>
      <c r="AX4" s="243" t="s">
        <v>324</v>
      </c>
      <c r="AY4" s="244"/>
      <c r="AZ4" s="2"/>
      <c r="BA4" s="210" t="s">
        <v>325</v>
      </c>
      <c r="BB4" s="208"/>
      <c r="BC4" s="208"/>
      <c r="BD4" s="208"/>
      <c r="BE4" s="208"/>
      <c r="BF4" s="208" t="s">
        <v>326</v>
      </c>
      <c r="BG4" s="209"/>
      <c r="BH4" s="2"/>
      <c r="BI4" s="210" t="s">
        <v>325</v>
      </c>
      <c r="BJ4" s="208"/>
      <c r="BK4" s="208"/>
      <c r="BL4" s="208"/>
      <c r="BM4" s="208"/>
      <c r="BN4" s="208" t="s">
        <v>327</v>
      </c>
      <c r="BO4" s="209"/>
      <c r="BP4" s="2"/>
      <c r="BQ4" s="217" t="s">
        <v>328</v>
      </c>
      <c r="BR4" s="222" t="s">
        <v>329</v>
      </c>
      <c r="BS4" s="220" t="s">
        <v>330</v>
      </c>
      <c r="BT4" s="2"/>
      <c r="BU4" s="235" t="s">
        <v>1935</v>
      </c>
    </row>
    <row r="5" spans="1:73" s="1" customFormat="1" ht="14.5" customHeight="1" x14ac:dyDescent="0.35">
      <c r="A5" s="213" t="s">
        <v>331</v>
      </c>
      <c r="B5" s="211" t="s">
        <v>332</v>
      </c>
      <c r="C5" s="211" t="s">
        <v>333</v>
      </c>
      <c r="D5" s="211" t="s">
        <v>334</v>
      </c>
      <c r="E5" s="233" t="s">
        <v>335</v>
      </c>
      <c r="F5" s="211" t="s">
        <v>336</v>
      </c>
      <c r="G5" s="211" t="s">
        <v>6</v>
      </c>
      <c r="H5" s="215" t="s">
        <v>337</v>
      </c>
      <c r="I5" s="2"/>
      <c r="J5" s="217" t="s">
        <v>338</v>
      </c>
      <c r="K5" s="222" t="s">
        <v>339</v>
      </c>
      <c r="L5" s="222" t="s">
        <v>340</v>
      </c>
      <c r="M5" s="222"/>
      <c r="N5" s="222" t="s">
        <v>341</v>
      </c>
      <c r="O5" s="222" t="s">
        <v>342</v>
      </c>
      <c r="P5" s="222" t="s">
        <v>343</v>
      </c>
      <c r="Q5" s="222" t="s">
        <v>344</v>
      </c>
      <c r="R5" s="222" t="s">
        <v>345</v>
      </c>
      <c r="S5" s="222"/>
      <c r="T5" s="215" t="s">
        <v>346</v>
      </c>
      <c r="U5" s="2"/>
      <c r="V5" s="213" t="s">
        <v>347</v>
      </c>
      <c r="W5" s="215" t="s">
        <v>348</v>
      </c>
      <c r="X5" s="2"/>
      <c r="Y5" s="217" t="s">
        <v>259</v>
      </c>
      <c r="Z5" s="222"/>
      <c r="AA5" s="220" t="s">
        <v>349</v>
      </c>
      <c r="AB5" s="2"/>
      <c r="AC5" s="217" t="s">
        <v>254</v>
      </c>
      <c r="AD5" s="222"/>
      <c r="AE5" s="222"/>
      <c r="AF5" s="222"/>
      <c r="AG5" s="222"/>
      <c r="AH5" s="222"/>
      <c r="AI5" s="222"/>
      <c r="AJ5" s="220"/>
      <c r="AK5" s="217" t="s">
        <v>350</v>
      </c>
      <c r="AL5" s="222"/>
      <c r="AM5" s="222"/>
      <c r="AN5" s="222"/>
      <c r="AO5" s="222"/>
      <c r="AP5" s="220"/>
      <c r="AQ5" s="217" t="s">
        <v>264</v>
      </c>
      <c r="AR5" s="222"/>
      <c r="AS5" s="220"/>
      <c r="AT5" s="2"/>
      <c r="AU5" s="213" t="s">
        <v>351</v>
      </c>
      <c r="AV5" s="215" t="s">
        <v>324</v>
      </c>
      <c r="AW5" s="2"/>
      <c r="AX5" s="213" t="s">
        <v>348</v>
      </c>
      <c r="AY5" s="215" t="s">
        <v>352</v>
      </c>
      <c r="AZ5" s="2"/>
      <c r="BA5" s="217" t="s">
        <v>353</v>
      </c>
      <c r="BB5" s="211" t="s">
        <v>354</v>
      </c>
      <c r="BC5" s="211" t="s">
        <v>355</v>
      </c>
      <c r="BD5" s="211" t="s">
        <v>356</v>
      </c>
      <c r="BE5" s="211" t="s">
        <v>357</v>
      </c>
      <c r="BF5" s="211" t="s">
        <v>358</v>
      </c>
      <c r="BG5" s="215" t="s">
        <v>359</v>
      </c>
      <c r="BH5" s="2"/>
      <c r="BI5" s="217" t="s">
        <v>360</v>
      </c>
      <c r="BJ5" s="211" t="s">
        <v>361</v>
      </c>
      <c r="BK5" s="211" t="s">
        <v>362</v>
      </c>
      <c r="BL5" s="211" t="s">
        <v>356</v>
      </c>
      <c r="BM5" s="211" t="s">
        <v>363</v>
      </c>
      <c r="BN5" s="211" t="s">
        <v>364</v>
      </c>
      <c r="BO5" s="215" t="s">
        <v>365</v>
      </c>
      <c r="BP5" s="2"/>
      <c r="BQ5" s="227"/>
      <c r="BR5" s="228"/>
      <c r="BS5" s="240"/>
      <c r="BT5" s="2"/>
      <c r="BU5" s="236"/>
    </row>
    <row r="6" spans="1:73" s="1" customFormat="1" ht="58.5" thickBot="1" x14ac:dyDescent="0.4">
      <c r="A6" s="214"/>
      <c r="B6" s="212"/>
      <c r="C6" s="212"/>
      <c r="D6" s="212"/>
      <c r="E6" s="234"/>
      <c r="F6" s="212"/>
      <c r="G6" s="212"/>
      <c r="H6" s="216"/>
      <c r="I6" s="2"/>
      <c r="J6" s="218"/>
      <c r="K6" s="229"/>
      <c r="L6" s="64" t="s">
        <v>366</v>
      </c>
      <c r="M6" s="62" t="s">
        <v>367</v>
      </c>
      <c r="N6" s="229"/>
      <c r="O6" s="229"/>
      <c r="P6" s="229"/>
      <c r="Q6" s="229"/>
      <c r="R6" s="64" t="s">
        <v>366</v>
      </c>
      <c r="S6" s="64" t="s">
        <v>367</v>
      </c>
      <c r="T6" s="216"/>
      <c r="U6" s="2"/>
      <c r="V6" s="214"/>
      <c r="W6" s="216"/>
      <c r="X6" s="2"/>
      <c r="Y6" s="72" t="s">
        <v>368</v>
      </c>
      <c r="Z6" s="64" t="s">
        <v>369</v>
      </c>
      <c r="AA6" s="221"/>
      <c r="AB6" s="2"/>
      <c r="AC6" s="72" t="s">
        <v>370</v>
      </c>
      <c r="AD6" s="64" t="s">
        <v>371</v>
      </c>
      <c r="AE6" s="64" t="s">
        <v>372</v>
      </c>
      <c r="AF6" s="64" t="s">
        <v>373</v>
      </c>
      <c r="AG6" s="64" t="s">
        <v>374</v>
      </c>
      <c r="AH6" s="64" t="s">
        <v>375</v>
      </c>
      <c r="AI6" s="64" t="s">
        <v>334</v>
      </c>
      <c r="AJ6" s="48" t="s">
        <v>376</v>
      </c>
      <c r="AK6" s="72" t="s">
        <v>377</v>
      </c>
      <c r="AL6" s="64" t="s">
        <v>378</v>
      </c>
      <c r="AM6" s="64" t="s">
        <v>379</v>
      </c>
      <c r="AN6" s="64" t="s">
        <v>380</v>
      </c>
      <c r="AO6" s="64" t="s">
        <v>381</v>
      </c>
      <c r="AP6" s="73" t="s">
        <v>382</v>
      </c>
      <c r="AQ6" s="72" t="s">
        <v>12</v>
      </c>
      <c r="AR6" s="64" t="s">
        <v>383</v>
      </c>
      <c r="AS6" s="73" t="s">
        <v>384</v>
      </c>
      <c r="AT6" s="2"/>
      <c r="AU6" s="214"/>
      <c r="AV6" s="216"/>
      <c r="AW6" s="2"/>
      <c r="AX6" s="214"/>
      <c r="AY6" s="216"/>
      <c r="AZ6" s="2"/>
      <c r="BA6" s="218"/>
      <c r="BB6" s="212"/>
      <c r="BC6" s="212"/>
      <c r="BD6" s="212"/>
      <c r="BE6" s="212"/>
      <c r="BF6" s="212"/>
      <c r="BG6" s="216"/>
      <c r="BH6" s="2"/>
      <c r="BI6" s="218"/>
      <c r="BJ6" s="212"/>
      <c r="BK6" s="212"/>
      <c r="BL6" s="212"/>
      <c r="BM6" s="212"/>
      <c r="BN6" s="212"/>
      <c r="BO6" s="216"/>
      <c r="BP6" s="2"/>
      <c r="BQ6" s="218"/>
      <c r="BR6" s="229"/>
      <c r="BS6" s="221"/>
      <c r="BT6" s="2"/>
      <c r="BU6" s="237"/>
    </row>
    <row r="7" spans="1:73" s="33" customFormat="1" ht="22.5" customHeight="1" x14ac:dyDescent="0.35">
      <c r="A7" s="34">
        <v>6</v>
      </c>
      <c r="B7" s="67" t="s">
        <v>392</v>
      </c>
      <c r="C7" s="69" t="s">
        <v>149</v>
      </c>
      <c r="D7" s="34" t="s">
        <v>148</v>
      </c>
      <c r="E7" s="66" t="s">
        <v>393</v>
      </c>
      <c r="F7" s="34" t="s">
        <v>394</v>
      </c>
      <c r="G7" s="34" t="s">
        <v>72</v>
      </c>
      <c r="H7" s="34" t="s">
        <v>395</v>
      </c>
      <c r="I7" s="75"/>
      <c r="J7" s="34">
        <v>1</v>
      </c>
      <c r="K7" s="67" t="s">
        <v>396</v>
      </c>
      <c r="L7" s="34" t="s">
        <v>158</v>
      </c>
      <c r="M7" s="63" t="s">
        <v>397</v>
      </c>
      <c r="N7" s="34" t="s">
        <v>259</v>
      </c>
      <c r="O7" s="34" t="s">
        <v>398</v>
      </c>
      <c r="P7" s="34">
        <v>1</v>
      </c>
      <c r="Q7" s="67" t="s">
        <v>399</v>
      </c>
      <c r="R7" s="34" t="s">
        <v>210</v>
      </c>
      <c r="S7" s="34" t="s">
        <v>400</v>
      </c>
      <c r="T7" s="49" t="s">
        <v>105</v>
      </c>
      <c r="U7" s="75"/>
      <c r="V7" s="34" t="s">
        <v>52</v>
      </c>
      <c r="W7" s="67">
        <v>4</v>
      </c>
      <c r="X7" s="76"/>
      <c r="Y7" s="1">
        <v>9</v>
      </c>
      <c r="Z7" s="67" t="s">
        <v>37</v>
      </c>
      <c r="AA7" s="67">
        <v>4</v>
      </c>
      <c r="AB7" s="76"/>
      <c r="AC7" s="34"/>
      <c r="AD7" s="71" t="s">
        <v>386</v>
      </c>
      <c r="AE7" s="34"/>
      <c r="AF7" s="71" t="s">
        <v>386</v>
      </c>
      <c r="AG7" s="34"/>
      <c r="AH7" s="71" t="s">
        <v>386</v>
      </c>
      <c r="AI7" s="34"/>
      <c r="AJ7" s="71" t="s">
        <v>386</v>
      </c>
      <c r="AK7" s="34"/>
      <c r="AL7" s="71" t="s">
        <v>386</v>
      </c>
      <c r="AM7" s="34"/>
      <c r="AN7" s="71" t="s">
        <v>386</v>
      </c>
      <c r="AO7" s="34"/>
      <c r="AP7" s="71" t="s">
        <v>386</v>
      </c>
      <c r="AQ7" s="34"/>
      <c r="AR7" s="67" t="s">
        <v>386</v>
      </c>
      <c r="AS7" s="67" t="s">
        <v>386</v>
      </c>
      <c r="AT7" s="76"/>
      <c r="AU7" s="67">
        <v>4</v>
      </c>
      <c r="AV7" s="67" t="s">
        <v>37</v>
      </c>
      <c r="AW7" s="76"/>
      <c r="AX7" s="67">
        <v>16</v>
      </c>
      <c r="AY7" s="67" t="s">
        <v>32</v>
      </c>
      <c r="AZ7" s="76"/>
      <c r="BA7" s="67">
        <v>2</v>
      </c>
      <c r="BB7" s="49" t="s">
        <v>105</v>
      </c>
      <c r="BC7" s="67">
        <v>0</v>
      </c>
      <c r="BD7" s="67" t="s">
        <v>79</v>
      </c>
      <c r="BE7" s="1">
        <v>0</v>
      </c>
      <c r="BF7" s="67">
        <v>4</v>
      </c>
      <c r="BG7" s="67" t="s">
        <v>52</v>
      </c>
      <c r="BH7" s="76"/>
      <c r="BI7" s="67">
        <v>1</v>
      </c>
      <c r="BJ7" s="49" t="s">
        <v>387</v>
      </c>
      <c r="BK7" s="1">
        <v>70</v>
      </c>
      <c r="BL7" s="67" t="s">
        <v>58</v>
      </c>
      <c r="BM7" s="1">
        <v>0</v>
      </c>
      <c r="BN7" s="67">
        <v>4</v>
      </c>
      <c r="BO7" s="67" t="s">
        <v>37</v>
      </c>
      <c r="BP7" s="76"/>
      <c r="BQ7" s="67">
        <v>16</v>
      </c>
      <c r="BR7" s="67" t="s">
        <v>32</v>
      </c>
      <c r="BS7" s="67" t="s">
        <v>33</v>
      </c>
      <c r="BT7" s="76"/>
    </row>
    <row r="8" spans="1:73" s="33" customFormat="1" ht="22.5" customHeight="1" x14ac:dyDescent="0.35">
      <c r="A8" s="34">
        <v>6</v>
      </c>
      <c r="B8" s="67" t="s">
        <v>392</v>
      </c>
      <c r="C8" s="69" t="s">
        <v>149</v>
      </c>
      <c r="D8" s="34" t="s">
        <v>148</v>
      </c>
      <c r="E8" s="66" t="s">
        <v>401</v>
      </c>
      <c r="F8" s="34" t="s">
        <v>402</v>
      </c>
      <c r="G8" s="34" t="s">
        <v>72</v>
      </c>
      <c r="H8" s="34" t="s">
        <v>403</v>
      </c>
      <c r="I8" s="75"/>
      <c r="J8" s="34">
        <v>2</v>
      </c>
      <c r="K8" s="67" t="s">
        <v>404</v>
      </c>
      <c r="L8" s="34" t="s">
        <v>158</v>
      </c>
      <c r="M8" s="63" t="s">
        <v>405</v>
      </c>
      <c r="N8" s="34" t="s">
        <v>259</v>
      </c>
      <c r="O8" s="34" t="s">
        <v>398</v>
      </c>
      <c r="P8" s="34">
        <v>2</v>
      </c>
      <c r="Q8" s="67" t="s">
        <v>406</v>
      </c>
      <c r="R8" s="34" t="s">
        <v>210</v>
      </c>
      <c r="S8" s="34" t="s">
        <v>407</v>
      </c>
      <c r="T8" s="49" t="s">
        <v>105</v>
      </c>
      <c r="U8" s="75"/>
      <c r="V8" s="34" t="s">
        <v>52</v>
      </c>
      <c r="W8" s="67">
        <v>4</v>
      </c>
      <c r="X8" s="76"/>
      <c r="Y8" s="1">
        <v>9</v>
      </c>
      <c r="Z8" s="67" t="s">
        <v>37</v>
      </c>
      <c r="AA8" s="67">
        <v>4</v>
      </c>
      <c r="AB8" s="76"/>
      <c r="AC8" s="34"/>
      <c r="AD8" s="71" t="s">
        <v>386</v>
      </c>
      <c r="AE8" s="34"/>
      <c r="AF8" s="71" t="s">
        <v>386</v>
      </c>
      <c r="AG8" s="34"/>
      <c r="AH8" s="71" t="s">
        <v>386</v>
      </c>
      <c r="AI8" s="34"/>
      <c r="AJ8" s="71" t="s">
        <v>386</v>
      </c>
      <c r="AK8" s="34"/>
      <c r="AL8" s="71" t="s">
        <v>386</v>
      </c>
      <c r="AM8" s="34"/>
      <c r="AN8" s="71" t="s">
        <v>386</v>
      </c>
      <c r="AO8" s="34"/>
      <c r="AP8" s="71" t="s">
        <v>386</v>
      </c>
      <c r="AQ8" s="34"/>
      <c r="AR8" s="67" t="s">
        <v>386</v>
      </c>
      <c r="AS8" s="67" t="s">
        <v>386</v>
      </c>
      <c r="AT8" s="76"/>
      <c r="AU8" s="67">
        <v>4</v>
      </c>
      <c r="AV8" s="67" t="s">
        <v>37</v>
      </c>
      <c r="AW8" s="76"/>
      <c r="AX8" s="67">
        <v>16</v>
      </c>
      <c r="AY8" s="67" t="s">
        <v>32</v>
      </c>
      <c r="AZ8" s="76"/>
      <c r="BA8" s="67">
        <v>2</v>
      </c>
      <c r="BB8" s="49" t="s">
        <v>105</v>
      </c>
      <c r="BC8" s="67">
        <v>0</v>
      </c>
      <c r="BD8" s="67" t="s">
        <v>79</v>
      </c>
      <c r="BE8" s="1">
        <v>0</v>
      </c>
      <c r="BF8" s="67">
        <v>4</v>
      </c>
      <c r="BG8" s="67" t="s">
        <v>52</v>
      </c>
      <c r="BH8" s="76"/>
      <c r="BI8" s="67">
        <v>1</v>
      </c>
      <c r="BJ8" s="49" t="s">
        <v>387</v>
      </c>
      <c r="BK8" s="1">
        <v>70</v>
      </c>
      <c r="BL8" s="67" t="s">
        <v>58</v>
      </c>
      <c r="BM8" s="1">
        <v>0</v>
      </c>
      <c r="BN8" s="67">
        <v>4</v>
      </c>
      <c r="BO8" s="67" t="s">
        <v>37</v>
      </c>
      <c r="BP8" s="76"/>
      <c r="BQ8" s="67">
        <v>16</v>
      </c>
      <c r="BR8" s="67" t="s">
        <v>32</v>
      </c>
      <c r="BS8" s="67" t="s">
        <v>33</v>
      </c>
      <c r="BT8" s="76"/>
    </row>
    <row r="9" spans="1:73" s="33" customFormat="1" ht="22.5" customHeight="1" x14ac:dyDescent="0.35">
      <c r="A9" s="34">
        <v>7</v>
      </c>
      <c r="B9" s="67" t="s">
        <v>408</v>
      </c>
      <c r="C9" s="69" t="s">
        <v>149</v>
      </c>
      <c r="D9" s="34" t="s">
        <v>148</v>
      </c>
      <c r="E9" s="66" t="s">
        <v>409</v>
      </c>
      <c r="F9" s="34" t="s">
        <v>410</v>
      </c>
      <c r="G9" s="34" t="s">
        <v>109</v>
      </c>
      <c r="H9" s="34" t="s">
        <v>411</v>
      </c>
      <c r="I9" s="75"/>
      <c r="J9" s="34">
        <v>1</v>
      </c>
      <c r="K9" s="67" t="s">
        <v>412</v>
      </c>
      <c r="L9" s="34" t="s">
        <v>158</v>
      </c>
      <c r="M9" s="63" t="s">
        <v>413</v>
      </c>
      <c r="N9" s="34" t="s">
        <v>259</v>
      </c>
      <c r="O9" s="34" t="s">
        <v>414</v>
      </c>
      <c r="P9" s="34">
        <v>1</v>
      </c>
      <c r="Q9" s="67" t="s">
        <v>415</v>
      </c>
      <c r="R9" s="34" t="s">
        <v>210</v>
      </c>
      <c r="S9" s="34" t="s">
        <v>416</v>
      </c>
      <c r="T9" s="49" t="s">
        <v>105</v>
      </c>
      <c r="U9" s="75"/>
      <c r="V9" s="34" t="s">
        <v>97</v>
      </c>
      <c r="W9" s="67">
        <v>1</v>
      </c>
      <c r="X9" s="76"/>
      <c r="Y9" s="1">
        <v>9</v>
      </c>
      <c r="Z9" s="67" t="s">
        <v>37</v>
      </c>
      <c r="AA9" s="67">
        <v>4</v>
      </c>
      <c r="AB9" s="76"/>
      <c r="AC9" s="34"/>
      <c r="AD9" s="71" t="s">
        <v>386</v>
      </c>
      <c r="AE9" s="34"/>
      <c r="AF9" s="71" t="s">
        <v>386</v>
      </c>
      <c r="AG9" s="34"/>
      <c r="AH9" s="71" t="s">
        <v>386</v>
      </c>
      <c r="AI9" s="34"/>
      <c r="AJ9" s="71" t="s">
        <v>386</v>
      </c>
      <c r="AK9" s="34"/>
      <c r="AL9" s="71" t="s">
        <v>386</v>
      </c>
      <c r="AM9" s="34"/>
      <c r="AN9" s="71" t="s">
        <v>386</v>
      </c>
      <c r="AO9" s="34"/>
      <c r="AP9" s="71" t="s">
        <v>386</v>
      </c>
      <c r="AQ9" s="34"/>
      <c r="AR9" s="67" t="s">
        <v>386</v>
      </c>
      <c r="AS9" s="67" t="s">
        <v>386</v>
      </c>
      <c r="AT9" s="76"/>
      <c r="AU9" s="67">
        <v>4</v>
      </c>
      <c r="AV9" s="67" t="s">
        <v>37</v>
      </c>
      <c r="AW9" s="76"/>
      <c r="AX9" s="67">
        <v>4</v>
      </c>
      <c r="AY9" s="67" t="s">
        <v>54</v>
      </c>
      <c r="AZ9" s="76"/>
      <c r="BA9" s="67">
        <v>3</v>
      </c>
      <c r="BB9" s="49" t="s">
        <v>105</v>
      </c>
      <c r="BC9" s="67">
        <v>60</v>
      </c>
      <c r="BD9" s="67" t="s">
        <v>58</v>
      </c>
      <c r="BE9" s="1">
        <v>1</v>
      </c>
      <c r="BF9" s="67">
        <v>1</v>
      </c>
      <c r="BG9" s="67" t="s">
        <v>97</v>
      </c>
      <c r="BH9" s="76"/>
      <c r="BI9" s="67">
        <v>1</v>
      </c>
      <c r="BJ9" s="49" t="s">
        <v>387</v>
      </c>
      <c r="BK9" s="1">
        <v>70</v>
      </c>
      <c r="BL9" s="67" t="s">
        <v>58</v>
      </c>
      <c r="BM9" s="1">
        <v>0</v>
      </c>
      <c r="BN9" s="67">
        <v>4</v>
      </c>
      <c r="BO9" s="67" t="s">
        <v>37</v>
      </c>
      <c r="BP9" s="76"/>
      <c r="BQ9" s="67">
        <v>4</v>
      </c>
      <c r="BR9" s="67" t="s">
        <v>54</v>
      </c>
      <c r="BS9" s="67" t="s">
        <v>55</v>
      </c>
      <c r="BT9" s="76"/>
    </row>
    <row r="10" spans="1:73" s="33" customFormat="1" ht="22.5" customHeight="1" x14ac:dyDescent="0.35">
      <c r="A10" s="34">
        <v>7</v>
      </c>
      <c r="B10" s="67" t="s">
        <v>408</v>
      </c>
      <c r="C10" s="69" t="s">
        <v>149</v>
      </c>
      <c r="D10" s="34" t="s">
        <v>148</v>
      </c>
      <c r="E10" s="66"/>
      <c r="F10" s="34"/>
      <c r="G10" s="34"/>
      <c r="H10" s="34"/>
      <c r="I10" s="75"/>
      <c r="J10" s="34">
        <v>2</v>
      </c>
      <c r="K10" s="67" t="s">
        <v>417</v>
      </c>
      <c r="L10" s="34" t="s">
        <v>158</v>
      </c>
      <c r="M10" s="63" t="s">
        <v>418</v>
      </c>
      <c r="N10" s="34" t="s">
        <v>259</v>
      </c>
      <c r="O10" s="34" t="s">
        <v>414</v>
      </c>
      <c r="P10" s="34">
        <v>2</v>
      </c>
      <c r="Q10" s="67" t="s">
        <v>419</v>
      </c>
      <c r="R10" s="34" t="s">
        <v>210</v>
      </c>
      <c r="S10" s="34" t="s">
        <v>407</v>
      </c>
      <c r="T10" s="49" t="s">
        <v>105</v>
      </c>
      <c r="U10" s="75"/>
      <c r="V10" s="34" t="s">
        <v>97</v>
      </c>
      <c r="W10" s="67">
        <v>1</v>
      </c>
      <c r="X10" s="76"/>
      <c r="Y10" s="1">
        <v>9</v>
      </c>
      <c r="Z10" s="67" t="s">
        <v>37</v>
      </c>
      <c r="AA10" s="67">
        <v>4</v>
      </c>
      <c r="AB10" s="76"/>
      <c r="AC10" s="34"/>
      <c r="AD10" s="71" t="s">
        <v>386</v>
      </c>
      <c r="AE10" s="34"/>
      <c r="AF10" s="71" t="s">
        <v>386</v>
      </c>
      <c r="AG10" s="34"/>
      <c r="AH10" s="71" t="s">
        <v>386</v>
      </c>
      <c r="AI10" s="34"/>
      <c r="AJ10" s="71" t="s">
        <v>386</v>
      </c>
      <c r="AK10" s="34"/>
      <c r="AL10" s="71" t="s">
        <v>386</v>
      </c>
      <c r="AM10" s="34"/>
      <c r="AN10" s="71" t="s">
        <v>386</v>
      </c>
      <c r="AO10" s="34"/>
      <c r="AP10" s="71" t="s">
        <v>386</v>
      </c>
      <c r="AQ10" s="34"/>
      <c r="AR10" s="67" t="s">
        <v>386</v>
      </c>
      <c r="AS10" s="67" t="s">
        <v>386</v>
      </c>
      <c r="AT10" s="76"/>
      <c r="AU10" s="67">
        <v>4</v>
      </c>
      <c r="AV10" s="67" t="s">
        <v>37</v>
      </c>
      <c r="AW10" s="76"/>
      <c r="AX10" s="67">
        <v>4</v>
      </c>
      <c r="AY10" s="67" t="s">
        <v>54</v>
      </c>
      <c r="AZ10" s="76"/>
      <c r="BA10" s="67">
        <v>3</v>
      </c>
      <c r="BB10" s="49" t="s">
        <v>105</v>
      </c>
      <c r="BC10" s="67">
        <v>60</v>
      </c>
      <c r="BD10" s="67" t="s">
        <v>58</v>
      </c>
      <c r="BE10" s="1">
        <v>1</v>
      </c>
      <c r="BF10" s="67">
        <v>1</v>
      </c>
      <c r="BG10" s="67" t="s">
        <v>97</v>
      </c>
      <c r="BH10" s="76"/>
      <c r="BI10" s="67">
        <v>1</v>
      </c>
      <c r="BJ10" s="49" t="s">
        <v>387</v>
      </c>
      <c r="BK10" s="1">
        <v>70</v>
      </c>
      <c r="BL10" s="67" t="s">
        <v>58</v>
      </c>
      <c r="BM10" s="1">
        <v>0</v>
      </c>
      <c r="BN10" s="67">
        <v>4</v>
      </c>
      <c r="BO10" s="67" t="s">
        <v>37</v>
      </c>
      <c r="BP10" s="76"/>
      <c r="BQ10" s="67">
        <v>4</v>
      </c>
      <c r="BR10" s="67" t="s">
        <v>54</v>
      </c>
      <c r="BS10" s="67" t="s">
        <v>55</v>
      </c>
      <c r="BT10" s="76"/>
    </row>
    <row r="11" spans="1:73" s="33" customFormat="1" ht="22.5" customHeight="1" x14ac:dyDescent="0.35">
      <c r="A11" s="34">
        <v>7</v>
      </c>
      <c r="B11" s="67" t="s">
        <v>408</v>
      </c>
      <c r="C11" s="69" t="s">
        <v>149</v>
      </c>
      <c r="D11" s="34" t="s">
        <v>148</v>
      </c>
      <c r="E11" s="66" t="s">
        <v>420</v>
      </c>
      <c r="F11" s="34" t="s">
        <v>421</v>
      </c>
      <c r="G11" s="34" t="s">
        <v>109</v>
      </c>
      <c r="H11" s="34" t="s">
        <v>422</v>
      </c>
      <c r="I11" s="75"/>
      <c r="J11" s="34"/>
      <c r="K11" s="67" t="s">
        <v>423</v>
      </c>
      <c r="L11" s="34"/>
      <c r="M11" s="63"/>
      <c r="N11" s="34" t="s">
        <v>259</v>
      </c>
      <c r="O11" s="34" t="s">
        <v>414</v>
      </c>
      <c r="P11" s="34">
        <v>3</v>
      </c>
      <c r="Q11" s="67" t="s">
        <v>424</v>
      </c>
      <c r="R11" s="34" t="s">
        <v>210</v>
      </c>
      <c r="S11" s="34" t="s">
        <v>425</v>
      </c>
      <c r="T11" s="49" t="s">
        <v>105</v>
      </c>
      <c r="U11" s="75"/>
      <c r="V11" s="34" t="s">
        <v>97</v>
      </c>
      <c r="W11" s="67">
        <v>1</v>
      </c>
      <c r="X11" s="76"/>
      <c r="Y11" s="1">
        <v>9</v>
      </c>
      <c r="Z11" s="67" t="s">
        <v>37</v>
      </c>
      <c r="AA11" s="67">
        <v>4</v>
      </c>
      <c r="AB11" s="76"/>
      <c r="AC11" s="34"/>
      <c r="AD11" s="71" t="s">
        <v>386</v>
      </c>
      <c r="AE11" s="34"/>
      <c r="AF11" s="71" t="s">
        <v>386</v>
      </c>
      <c r="AG11" s="34"/>
      <c r="AH11" s="71" t="s">
        <v>386</v>
      </c>
      <c r="AI11" s="34"/>
      <c r="AJ11" s="71" t="s">
        <v>386</v>
      </c>
      <c r="AK11" s="34"/>
      <c r="AL11" s="71" t="s">
        <v>386</v>
      </c>
      <c r="AM11" s="34"/>
      <c r="AN11" s="71" t="s">
        <v>386</v>
      </c>
      <c r="AO11" s="34"/>
      <c r="AP11" s="71" t="s">
        <v>386</v>
      </c>
      <c r="AQ11" s="34"/>
      <c r="AR11" s="67" t="s">
        <v>386</v>
      </c>
      <c r="AS11" s="67" t="s">
        <v>386</v>
      </c>
      <c r="AT11" s="76"/>
      <c r="AU11" s="67">
        <v>4</v>
      </c>
      <c r="AV11" s="67" t="s">
        <v>37</v>
      </c>
      <c r="AW11" s="76"/>
      <c r="AX11" s="67">
        <v>4</v>
      </c>
      <c r="AY11" s="67" t="s">
        <v>54</v>
      </c>
      <c r="AZ11" s="76"/>
      <c r="BA11" s="67">
        <v>3</v>
      </c>
      <c r="BB11" s="49" t="s">
        <v>105</v>
      </c>
      <c r="BC11" s="67">
        <v>60</v>
      </c>
      <c r="BD11" s="67" t="s">
        <v>58</v>
      </c>
      <c r="BE11" s="1">
        <v>1</v>
      </c>
      <c r="BF11" s="67">
        <v>1</v>
      </c>
      <c r="BG11" s="67" t="s">
        <v>97</v>
      </c>
      <c r="BH11" s="76"/>
      <c r="BI11" s="67">
        <v>1</v>
      </c>
      <c r="BJ11" s="49" t="s">
        <v>387</v>
      </c>
      <c r="BK11" s="1">
        <v>70</v>
      </c>
      <c r="BL11" s="67" t="s">
        <v>58</v>
      </c>
      <c r="BM11" s="1">
        <v>0</v>
      </c>
      <c r="BN11" s="67">
        <v>4</v>
      </c>
      <c r="BO11" s="67" t="s">
        <v>37</v>
      </c>
      <c r="BP11" s="76"/>
      <c r="BQ11" s="67">
        <v>4</v>
      </c>
      <c r="BR11" s="67" t="s">
        <v>54</v>
      </c>
      <c r="BS11" s="67" t="s">
        <v>55</v>
      </c>
      <c r="BT11" s="76"/>
    </row>
    <row r="12" spans="1:73" s="33" customFormat="1" ht="22.5" customHeight="1" x14ac:dyDescent="0.35">
      <c r="A12" s="34">
        <v>6</v>
      </c>
      <c r="B12" s="67" t="s">
        <v>433</v>
      </c>
      <c r="C12" s="69" t="s">
        <v>71</v>
      </c>
      <c r="D12" s="34" t="s">
        <v>70</v>
      </c>
      <c r="E12" s="66" t="s">
        <v>434</v>
      </c>
      <c r="F12" s="34" t="s">
        <v>434</v>
      </c>
      <c r="G12" s="34" t="s">
        <v>28</v>
      </c>
      <c r="H12" s="34" t="s">
        <v>435</v>
      </c>
      <c r="I12" s="75"/>
      <c r="J12" s="34">
        <v>1</v>
      </c>
      <c r="K12" s="67" t="s">
        <v>436</v>
      </c>
      <c r="L12" s="34" t="s">
        <v>158</v>
      </c>
      <c r="M12" s="63" t="s">
        <v>437</v>
      </c>
      <c r="N12" s="34" t="s">
        <v>259</v>
      </c>
      <c r="O12" s="34" t="s">
        <v>438</v>
      </c>
      <c r="P12" s="34">
        <v>1</v>
      </c>
      <c r="Q12" s="67" t="s">
        <v>439</v>
      </c>
      <c r="R12" s="34" t="s">
        <v>210</v>
      </c>
      <c r="S12" s="34" t="s">
        <v>440</v>
      </c>
      <c r="T12" s="49" t="s">
        <v>105</v>
      </c>
      <c r="U12" s="75"/>
      <c r="V12" s="34" t="s">
        <v>29</v>
      </c>
      <c r="W12" s="67">
        <v>5</v>
      </c>
      <c r="X12" s="76"/>
      <c r="Y12" s="1">
        <v>16</v>
      </c>
      <c r="Z12" s="67" t="s">
        <v>31</v>
      </c>
      <c r="AA12" s="67">
        <v>5</v>
      </c>
      <c r="AB12" s="76"/>
      <c r="AC12" s="34"/>
      <c r="AD12" s="71" t="s">
        <v>386</v>
      </c>
      <c r="AE12" s="34"/>
      <c r="AF12" s="71" t="s">
        <v>386</v>
      </c>
      <c r="AG12" s="34"/>
      <c r="AH12" s="71" t="s">
        <v>386</v>
      </c>
      <c r="AI12" s="34"/>
      <c r="AJ12" s="71" t="s">
        <v>386</v>
      </c>
      <c r="AK12" s="34"/>
      <c r="AL12" s="71" t="s">
        <v>386</v>
      </c>
      <c r="AM12" s="34"/>
      <c r="AN12" s="71" t="s">
        <v>386</v>
      </c>
      <c r="AO12" s="34"/>
      <c r="AP12" s="71" t="s">
        <v>386</v>
      </c>
      <c r="AQ12" s="34"/>
      <c r="AR12" s="67" t="s">
        <v>386</v>
      </c>
      <c r="AS12" s="67" t="s">
        <v>386</v>
      </c>
      <c r="AT12" s="76"/>
      <c r="AU12" s="67">
        <v>5</v>
      </c>
      <c r="AV12" s="67" t="s">
        <v>31</v>
      </c>
      <c r="AW12" s="76"/>
      <c r="AX12" s="67">
        <v>25</v>
      </c>
      <c r="AY12" s="67" t="s">
        <v>32</v>
      </c>
      <c r="AZ12" s="76"/>
      <c r="BA12" s="67">
        <v>4</v>
      </c>
      <c r="BB12" s="49" t="s">
        <v>387</v>
      </c>
      <c r="BC12" s="67">
        <v>25</v>
      </c>
      <c r="BD12" s="67" t="s">
        <v>79</v>
      </c>
      <c r="BE12" s="1">
        <v>0</v>
      </c>
      <c r="BF12" s="67">
        <v>5</v>
      </c>
      <c r="BG12" s="67" t="s">
        <v>29</v>
      </c>
      <c r="BH12" s="76"/>
      <c r="BI12" s="67">
        <v>1</v>
      </c>
      <c r="BJ12" s="49" t="s">
        <v>387</v>
      </c>
      <c r="BK12" s="1">
        <v>100</v>
      </c>
      <c r="BL12" s="67" t="s">
        <v>37</v>
      </c>
      <c r="BM12" s="1">
        <v>0</v>
      </c>
      <c r="BN12" s="67">
        <v>5</v>
      </c>
      <c r="BO12" s="67" t="s">
        <v>31</v>
      </c>
      <c r="BP12" s="76"/>
      <c r="BQ12" s="67">
        <v>25</v>
      </c>
      <c r="BR12" s="67" t="s">
        <v>32</v>
      </c>
      <c r="BS12" s="67" t="s">
        <v>33</v>
      </c>
      <c r="BT12" s="76"/>
    </row>
    <row r="13" spans="1:73" s="33" customFormat="1" ht="22.5" customHeight="1" x14ac:dyDescent="0.35">
      <c r="A13" s="34">
        <v>6</v>
      </c>
      <c r="B13" s="67" t="s">
        <v>433</v>
      </c>
      <c r="C13" s="69" t="s">
        <v>71</v>
      </c>
      <c r="D13" s="34" t="s">
        <v>70</v>
      </c>
      <c r="E13" s="66" t="s">
        <v>434</v>
      </c>
      <c r="F13" s="34" t="s">
        <v>434</v>
      </c>
      <c r="G13" s="34" t="s">
        <v>28</v>
      </c>
      <c r="H13" s="34" t="s">
        <v>435</v>
      </c>
      <c r="I13" s="75"/>
      <c r="J13" s="34">
        <v>2</v>
      </c>
      <c r="K13" s="67" t="s">
        <v>441</v>
      </c>
      <c r="L13" s="34" t="s">
        <v>150</v>
      </c>
      <c r="M13" s="63" t="s">
        <v>442</v>
      </c>
      <c r="N13" s="34" t="s">
        <v>259</v>
      </c>
      <c r="O13" s="34" t="s">
        <v>438</v>
      </c>
      <c r="P13" s="34">
        <v>2</v>
      </c>
      <c r="Q13" s="67" t="s">
        <v>443</v>
      </c>
      <c r="R13" s="34" t="s">
        <v>210</v>
      </c>
      <c r="S13" s="34" t="s">
        <v>444</v>
      </c>
      <c r="T13" s="49"/>
      <c r="U13" s="75"/>
      <c r="V13" s="34"/>
      <c r="W13" s="67"/>
      <c r="X13" s="76"/>
      <c r="Y13" s="1"/>
      <c r="Z13" s="67"/>
      <c r="AA13" s="67" t="s">
        <v>386</v>
      </c>
      <c r="AB13" s="76"/>
      <c r="AC13" s="34"/>
      <c r="AD13" s="71" t="s">
        <v>386</v>
      </c>
      <c r="AE13" s="34"/>
      <c r="AF13" s="71" t="s">
        <v>386</v>
      </c>
      <c r="AG13" s="34"/>
      <c r="AH13" s="71" t="s">
        <v>386</v>
      </c>
      <c r="AI13" s="34"/>
      <c r="AJ13" s="71" t="s">
        <v>386</v>
      </c>
      <c r="AK13" s="34"/>
      <c r="AL13" s="71" t="s">
        <v>386</v>
      </c>
      <c r="AM13" s="34"/>
      <c r="AN13" s="71" t="s">
        <v>386</v>
      </c>
      <c r="AO13" s="34"/>
      <c r="AP13" s="71" t="s">
        <v>386</v>
      </c>
      <c r="AQ13" s="34"/>
      <c r="AR13" s="67" t="s">
        <v>386</v>
      </c>
      <c r="AS13" s="67" t="s">
        <v>386</v>
      </c>
      <c r="AT13" s="76"/>
      <c r="AU13" s="67" t="s">
        <v>386</v>
      </c>
      <c r="AV13" s="67" t="s">
        <v>386</v>
      </c>
      <c r="AW13" s="76"/>
      <c r="AX13" s="67" t="s">
        <v>386</v>
      </c>
      <c r="AY13" s="67" t="s">
        <v>386</v>
      </c>
      <c r="AZ13" s="76"/>
      <c r="BA13" s="67"/>
      <c r="BB13" s="49"/>
      <c r="BC13" s="67"/>
      <c r="BD13" s="67"/>
      <c r="BE13" s="1"/>
      <c r="BF13" s="67"/>
      <c r="BG13" s="67"/>
      <c r="BH13" s="76"/>
      <c r="BI13" s="67"/>
      <c r="BJ13" s="49"/>
      <c r="BK13" s="1"/>
      <c r="BL13" s="67"/>
      <c r="BM13" s="1"/>
      <c r="BN13" s="67"/>
      <c r="BO13" s="67"/>
      <c r="BP13" s="76"/>
      <c r="BQ13" s="67"/>
      <c r="BR13" s="67"/>
      <c r="BS13" s="67"/>
      <c r="BT13" s="76"/>
    </row>
    <row r="14" spans="1:73" s="33" customFormat="1" ht="22.5" customHeight="1" x14ac:dyDescent="0.35">
      <c r="A14" s="34">
        <v>6</v>
      </c>
      <c r="B14" s="67" t="s">
        <v>433</v>
      </c>
      <c r="C14" s="69" t="s">
        <v>71</v>
      </c>
      <c r="D14" s="34" t="s">
        <v>70</v>
      </c>
      <c r="E14" s="66" t="s">
        <v>434</v>
      </c>
      <c r="F14" s="34" t="s">
        <v>434</v>
      </c>
      <c r="G14" s="34" t="s">
        <v>28</v>
      </c>
      <c r="H14" s="34" t="s">
        <v>435</v>
      </c>
      <c r="I14" s="75"/>
      <c r="J14" s="34">
        <v>3</v>
      </c>
      <c r="K14" s="67" t="s">
        <v>445</v>
      </c>
      <c r="L14" s="34" t="s">
        <v>158</v>
      </c>
      <c r="M14" s="63" t="s">
        <v>446</v>
      </c>
      <c r="N14" s="34" t="s">
        <v>259</v>
      </c>
      <c r="O14" s="34" t="s">
        <v>438</v>
      </c>
      <c r="P14" s="34"/>
      <c r="Q14" s="67" t="s">
        <v>447</v>
      </c>
      <c r="R14" s="34" t="s">
        <v>210</v>
      </c>
      <c r="S14" s="34"/>
      <c r="T14" s="49"/>
      <c r="U14" s="75"/>
      <c r="V14" s="34"/>
      <c r="W14" s="67"/>
      <c r="X14" s="76"/>
      <c r="Y14" s="1"/>
      <c r="Z14" s="67"/>
      <c r="AA14" s="67" t="s">
        <v>386</v>
      </c>
      <c r="AB14" s="76"/>
      <c r="AC14" s="34"/>
      <c r="AD14" s="71" t="s">
        <v>386</v>
      </c>
      <c r="AE14" s="34"/>
      <c r="AF14" s="71" t="s">
        <v>386</v>
      </c>
      <c r="AG14" s="34"/>
      <c r="AH14" s="71" t="s">
        <v>386</v>
      </c>
      <c r="AI14" s="34"/>
      <c r="AJ14" s="71" t="s">
        <v>386</v>
      </c>
      <c r="AK14" s="34"/>
      <c r="AL14" s="71" t="s">
        <v>386</v>
      </c>
      <c r="AM14" s="34"/>
      <c r="AN14" s="71" t="s">
        <v>386</v>
      </c>
      <c r="AO14" s="34"/>
      <c r="AP14" s="71" t="s">
        <v>386</v>
      </c>
      <c r="AQ14" s="34"/>
      <c r="AR14" s="67" t="s">
        <v>386</v>
      </c>
      <c r="AS14" s="67" t="s">
        <v>386</v>
      </c>
      <c r="AT14" s="76"/>
      <c r="AU14" s="67" t="s">
        <v>386</v>
      </c>
      <c r="AV14" s="67" t="s">
        <v>386</v>
      </c>
      <c r="AW14" s="76"/>
      <c r="AX14" s="67" t="s">
        <v>386</v>
      </c>
      <c r="AY14" s="67" t="s">
        <v>386</v>
      </c>
      <c r="AZ14" s="76"/>
      <c r="BA14" s="67"/>
      <c r="BB14" s="49"/>
      <c r="BC14" s="67"/>
      <c r="BD14" s="67"/>
      <c r="BE14" s="1"/>
      <c r="BF14" s="67"/>
      <c r="BG14" s="67"/>
      <c r="BH14" s="76"/>
      <c r="BI14" s="67"/>
      <c r="BJ14" s="49"/>
      <c r="BK14" s="1"/>
      <c r="BL14" s="67"/>
      <c r="BM14" s="1"/>
      <c r="BN14" s="67"/>
      <c r="BO14" s="67"/>
      <c r="BP14" s="76"/>
      <c r="BQ14" s="67"/>
      <c r="BR14" s="67"/>
      <c r="BS14" s="67"/>
      <c r="BT14" s="76"/>
    </row>
    <row r="15" spans="1:73" s="33" customFormat="1" ht="22.5" customHeight="1" x14ac:dyDescent="0.35">
      <c r="A15" s="34">
        <v>7</v>
      </c>
      <c r="B15" s="67" t="s">
        <v>448</v>
      </c>
      <c r="C15" s="69" t="s">
        <v>71</v>
      </c>
      <c r="D15" s="34" t="s">
        <v>70</v>
      </c>
      <c r="E15" s="66" t="s">
        <v>449</v>
      </c>
      <c r="F15" s="34" t="s">
        <v>450</v>
      </c>
      <c r="G15" s="34" t="s">
        <v>72</v>
      </c>
      <c r="H15" s="34" t="s">
        <v>451</v>
      </c>
      <c r="I15" s="75"/>
      <c r="J15" s="34">
        <v>1</v>
      </c>
      <c r="K15" s="67" t="s">
        <v>452</v>
      </c>
      <c r="L15" s="34" t="s">
        <v>158</v>
      </c>
      <c r="M15" s="63" t="s">
        <v>453</v>
      </c>
      <c r="N15" s="34" t="s">
        <v>259</v>
      </c>
      <c r="O15" s="34" t="s">
        <v>454</v>
      </c>
      <c r="P15" s="34">
        <v>1</v>
      </c>
      <c r="Q15" s="67" t="s">
        <v>455</v>
      </c>
      <c r="R15" s="34" t="s">
        <v>210</v>
      </c>
      <c r="S15" s="34" t="s">
        <v>456</v>
      </c>
      <c r="T15" s="49" t="s">
        <v>105</v>
      </c>
      <c r="U15" s="75"/>
      <c r="V15" s="34" t="s">
        <v>52</v>
      </c>
      <c r="W15" s="67">
        <v>4</v>
      </c>
      <c r="X15" s="76"/>
      <c r="Y15" s="1">
        <v>8</v>
      </c>
      <c r="Z15" s="67" t="s">
        <v>37</v>
      </c>
      <c r="AA15" s="67">
        <v>4</v>
      </c>
      <c r="AB15" s="76"/>
      <c r="AC15" s="34"/>
      <c r="AD15" s="71" t="s">
        <v>386</v>
      </c>
      <c r="AE15" s="34"/>
      <c r="AF15" s="71" t="s">
        <v>386</v>
      </c>
      <c r="AG15" s="34"/>
      <c r="AH15" s="71" t="s">
        <v>386</v>
      </c>
      <c r="AI15" s="34"/>
      <c r="AJ15" s="71" t="s">
        <v>386</v>
      </c>
      <c r="AK15" s="34"/>
      <c r="AL15" s="71" t="s">
        <v>386</v>
      </c>
      <c r="AM15" s="34"/>
      <c r="AN15" s="71" t="s">
        <v>386</v>
      </c>
      <c r="AO15" s="34"/>
      <c r="AP15" s="71" t="s">
        <v>386</v>
      </c>
      <c r="AQ15" s="34"/>
      <c r="AR15" s="67" t="s">
        <v>386</v>
      </c>
      <c r="AS15" s="67" t="s">
        <v>386</v>
      </c>
      <c r="AT15" s="76"/>
      <c r="AU15" s="67">
        <v>4</v>
      </c>
      <c r="AV15" s="67" t="s">
        <v>37</v>
      </c>
      <c r="AW15" s="76"/>
      <c r="AX15" s="67">
        <v>16</v>
      </c>
      <c r="AY15" s="67" t="s">
        <v>32</v>
      </c>
      <c r="AZ15" s="76"/>
      <c r="BA15" s="67">
        <v>6</v>
      </c>
      <c r="BB15" s="49" t="s">
        <v>105</v>
      </c>
      <c r="BC15" s="67">
        <v>70</v>
      </c>
      <c r="BD15" s="67" t="s">
        <v>58</v>
      </c>
      <c r="BE15" s="1">
        <v>1</v>
      </c>
      <c r="BF15" s="67">
        <v>3</v>
      </c>
      <c r="BG15" s="67" t="s">
        <v>73</v>
      </c>
      <c r="BH15" s="76"/>
      <c r="BI15" s="67">
        <v>0</v>
      </c>
      <c r="BJ15" s="49" t="s">
        <v>387</v>
      </c>
      <c r="BK15" s="1">
        <v>0</v>
      </c>
      <c r="BL15" s="67" t="s">
        <v>79</v>
      </c>
      <c r="BM15" s="1">
        <v>0</v>
      </c>
      <c r="BN15" s="67">
        <v>4</v>
      </c>
      <c r="BO15" s="67" t="s">
        <v>37</v>
      </c>
      <c r="BP15" s="76"/>
      <c r="BQ15" s="67">
        <v>12</v>
      </c>
      <c r="BR15" s="67" t="s">
        <v>32</v>
      </c>
      <c r="BS15" s="67" t="s">
        <v>33</v>
      </c>
      <c r="BT15" s="76"/>
    </row>
    <row r="16" spans="1:73" s="33" customFormat="1" ht="22.5" customHeight="1" x14ac:dyDescent="0.35">
      <c r="A16" s="34">
        <v>7</v>
      </c>
      <c r="B16" s="67" t="s">
        <v>448</v>
      </c>
      <c r="C16" s="69" t="s">
        <v>71</v>
      </c>
      <c r="D16" s="34" t="s">
        <v>70</v>
      </c>
      <c r="E16" s="66" t="s">
        <v>449</v>
      </c>
      <c r="F16" s="34" t="s">
        <v>450</v>
      </c>
      <c r="G16" s="34" t="s">
        <v>72</v>
      </c>
      <c r="H16" s="34" t="s">
        <v>451</v>
      </c>
      <c r="I16" s="75"/>
      <c r="J16" s="34">
        <v>2</v>
      </c>
      <c r="K16" s="67" t="s">
        <v>457</v>
      </c>
      <c r="L16" s="34" t="s">
        <v>158</v>
      </c>
      <c r="M16" s="63" t="s">
        <v>458</v>
      </c>
      <c r="N16" s="34" t="s">
        <v>259</v>
      </c>
      <c r="O16" s="34" t="s">
        <v>454</v>
      </c>
      <c r="P16" s="34">
        <v>2</v>
      </c>
      <c r="Q16" s="67" t="s">
        <v>459</v>
      </c>
      <c r="R16" s="34" t="s">
        <v>210</v>
      </c>
      <c r="S16" s="34" t="s">
        <v>460</v>
      </c>
      <c r="T16" s="49" t="s">
        <v>105</v>
      </c>
      <c r="U16" s="75"/>
      <c r="V16" s="34" t="s">
        <v>52</v>
      </c>
      <c r="W16" s="67">
        <v>4</v>
      </c>
      <c r="X16" s="76"/>
      <c r="Y16" s="1">
        <v>8</v>
      </c>
      <c r="Z16" s="67" t="s">
        <v>37</v>
      </c>
      <c r="AA16" s="67">
        <v>4</v>
      </c>
      <c r="AB16" s="76"/>
      <c r="AC16" s="34"/>
      <c r="AD16" s="71" t="s">
        <v>386</v>
      </c>
      <c r="AE16" s="34"/>
      <c r="AF16" s="71" t="s">
        <v>386</v>
      </c>
      <c r="AG16" s="34"/>
      <c r="AH16" s="71" t="s">
        <v>386</v>
      </c>
      <c r="AI16" s="34"/>
      <c r="AJ16" s="71" t="s">
        <v>386</v>
      </c>
      <c r="AK16" s="34"/>
      <c r="AL16" s="71" t="s">
        <v>386</v>
      </c>
      <c r="AM16" s="34"/>
      <c r="AN16" s="71" t="s">
        <v>386</v>
      </c>
      <c r="AO16" s="34"/>
      <c r="AP16" s="71" t="s">
        <v>386</v>
      </c>
      <c r="AQ16" s="34"/>
      <c r="AR16" s="67" t="s">
        <v>386</v>
      </c>
      <c r="AS16" s="67" t="s">
        <v>386</v>
      </c>
      <c r="AT16" s="76"/>
      <c r="AU16" s="67">
        <v>4</v>
      </c>
      <c r="AV16" s="67" t="s">
        <v>37</v>
      </c>
      <c r="AW16" s="76"/>
      <c r="AX16" s="67">
        <v>16</v>
      </c>
      <c r="AY16" s="67" t="s">
        <v>32</v>
      </c>
      <c r="AZ16" s="76"/>
      <c r="BA16" s="67">
        <v>6</v>
      </c>
      <c r="BB16" s="49" t="s">
        <v>105</v>
      </c>
      <c r="BC16" s="67">
        <v>70</v>
      </c>
      <c r="BD16" s="67" t="s">
        <v>58</v>
      </c>
      <c r="BE16" s="1">
        <v>1</v>
      </c>
      <c r="BF16" s="67">
        <v>3</v>
      </c>
      <c r="BG16" s="67" t="s">
        <v>73</v>
      </c>
      <c r="BH16" s="76"/>
      <c r="BI16" s="67">
        <v>0</v>
      </c>
      <c r="BJ16" s="49" t="s">
        <v>387</v>
      </c>
      <c r="BK16" s="1">
        <v>0</v>
      </c>
      <c r="BL16" s="67" t="s">
        <v>79</v>
      </c>
      <c r="BM16" s="1">
        <v>0</v>
      </c>
      <c r="BN16" s="67">
        <v>4</v>
      </c>
      <c r="BO16" s="67" t="s">
        <v>37</v>
      </c>
      <c r="BP16" s="76"/>
      <c r="BQ16" s="67">
        <v>12</v>
      </c>
      <c r="BR16" s="67" t="s">
        <v>32</v>
      </c>
      <c r="BS16" s="67" t="s">
        <v>33</v>
      </c>
      <c r="BT16" s="76"/>
    </row>
    <row r="17" spans="1:72" s="33" customFormat="1" ht="22.5" customHeight="1" x14ac:dyDescent="0.35">
      <c r="A17" s="34">
        <v>7</v>
      </c>
      <c r="B17" s="67" t="s">
        <v>448</v>
      </c>
      <c r="C17" s="69" t="s">
        <v>71</v>
      </c>
      <c r="D17" s="34" t="s">
        <v>70</v>
      </c>
      <c r="E17" s="66" t="s">
        <v>449</v>
      </c>
      <c r="F17" s="34" t="s">
        <v>450</v>
      </c>
      <c r="G17" s="34" t="s">
        <v>72</v>
      </c>
      <c r="H17" s="34" t="s">
        <v>451</v>
      </c>
      <c r="I17" s="75"/>
      <c r="J17" s="34">
        <v>3</v>
      </c>
      <c r="K17" s="67" t="s">
        <v>461</v>
      </c>
      <c r="L17" s="34" t="s">
        <v>158</v>
      </c>
      <c r="M17" s="63" t="s">
        <v>462</v>
      </c>
      <c r="N17" s="34" t="s">
        <v>259</v>
      </c>
      <c r="O17" s="34" t="s">
        <v>454</v>
      </c>
      <c r="P17" s="34"/>
      <c r="Q17" s="67" t="s">
        <v>463</v>
      </c>
      <c r="R17" s="34" t="s">
        <v>210</v>
      </c>
      <c r="S17" s="34"/>
      <c r="T17" s="49" t="s">
        <v>105</v>
      </c>
      <c r="U17" s="75"/>
      <c r="V17" s="34" t="s">
        <v>52</v>
      </c>
      <c r="W17" s="67">
        <v>4</v>
      </c>
      <c r="X17" s="76"/>
      <c r="Y17" s="1">
        <v>8</v>
      </c>
      <c r="Z17" s="67" t="s">
        <v>37</v>
      </c>
      <c r="AA17" s="67">
        <v>4</v>
      </c>
      <c r="AB17" s="76"/>
      <c r="AC17" s="34"/>
      <c r="AD17" s="71" t="s">
        <v>386</v>
      </c>
      <c r="AE17" s="34"/>
      <c r="AF17" s="71" t="s">
        <v>386</v>
      </c>
      <c r="AG17" s="34"/>
      <c r="AH17" s="71" t="s">
        <v>386</v>
      </c>
      <c r="AI17" s="34"/>
      <c r="AJ17" s="71" t="s">
        <v>386</v>
      </c>
      <c r="AK17" s="34"/>
      <c r="AL17" s="71" t="s">
        <v>386</v>
      </c>
      <c r="AM17" s="34"/>
      <c r="AN17" s="71" t="s">
        <v>386</v>
      </c>
      <c r="AO17" s="34"/>
      <c r="AP17" s="71" t="s">
        <v>386</v>
      </c>
      <c r="AQ17" s="34"/>
      <c r="AR17" s="67" t="s">
        <v>386</v>
      </c>
      <c r="AS17" s="67" t="s">
        <v>386</v>
      </c>
      <c r="AT17" s="76"/>
      <c r="AU17" s="67">
        <v>4</v>
      </c>
      <c r="AV17" s="67" t="s">
        <v>37</v>
      </c>
      <c r="AW17" s="76"/>
      <c r="AX17" s="67">
        <v>16</v>
      </c>
      <c r="AY17" s="67" t="s">
        <v>32</v>
      </c>
      <c r="AZ17" s="76"/>
      <c r="BA17" s="67">
        <v>6</v>
      </c>
      <c r="BB17" s="49" t="s">
        <v>105</v>
      </c>
      <c r="BC17" s="67">
        <v>70</v>
      </c>
      <c r="BD17" s="67" t="s">
        <v>58</v>
      </c>
      <c r="BE17" s="1">
        <v>1</v>
      </c>
      <c r="BF17" s="67">
        <v>3</v>
      </c>
      <c r="BG17" s="67" t="s">
        <v>73</v>
      </c>
      <c r="BH17" s="76"/>
      <c r="BI17" s="67">
        <v>0</v>
      </c>
      <c r="BJ17" s="49" t="s">
        <v>387</v>
      </c>
      <c r="BK17" s="1">
        <v>0</v>
      </c>
      <c r="BL17" s="67" t="s">
        <v>79</v>
      </c>
      <c r="BM17" s="1">
        <v>0</v>
      </c>
      <c r="BN17" s="67">
        <v>4</v>
      </c>
      <c r="BO17" s="67" t="s">
        <v>37</v>
      </c>
      <c r="BP17" s="76"/>
      <c r="BQ17" s="67">
        <v>12</v>
      </c>
      <c r="BR17" s="67" t="s">
        <v>32</v>
      </c>
      <c r="BS17" s="67" t="s">
        <v>33</v>
      </c>
      <c r="BT17" s="76"/>
    </row>
    <row r="18" spans="1:72" ht="22.5" customHeight="1" x14ac:dyDescent="0.35">
      <c r="A18" s="34">
        <v>4</v>
      </c>
      <c r="B18" s="67" t="s">
        <v>476</v>
      </c>
      <c r="C18" s="69" t="s">
        <v>209</v>
      </c>
      <c r="D18" s="34" t="s">
        <v>208</v>
      </c>
      <c r="E18" s="66" t="s">
        <v>477</v>
      </c>
      <c r="F18" s="34" t="s">
        <v>478</v>
      </c>
      <c r="G18" s="49" t="s">
        <v>109</v>
      </c>
      <c r="H18" s="34" t="s">
        <v>479</v>
      </c>
      <c r="I18" s="75"/>
      <c r="J18" s="34">
        <v>1</v>
      </c>
      <c r="K18" s="67" t="s">
        <v>480</v>
      </c>
      <c r="L18" s="34" t="s">
        <v>150</v>
      </c>
      <c r="M18" s="34" t="s">
        <v>481</v>
      </c>
      <c r="N18" s="65" t="s">
        <v>259</v>
      </c>
      <c r="O18" s="65" t="s">
        <v>482</v>
      </c>
      <c r="P18" s="34">
        <v>1</v>
      </c>
      <c r="Q18" s="67" t="s">
        <v>483</v>
      </c>
      <c r="R18" s="34" t="s">
        <v>210</v>
      </c>
      <c r="S18" s="34" t="s">
        <v>484</v>
      </c>
      <c r="T18" s="49" t="s">
        <v>387</v>
      </c>
      <c r="U18" s="75"/>
      <c r="V18" s="34" t="s">
        <v>97</v>
      </c>
      <c r="W18" s="67">
        <v>1</v>
      </c>
      <c r="X18" s="76"/>
      <c r="Y18" s="1">
        <v>2</v>
      </c>
      <c r="Z18" s="67" t="s">
        <v>40</v>
      </c>
      <c r="AA18" s="67">
        <v>3</v>
      </c>
      <c r="AB18" s="76"/>
      <c r="AC18" s="34"/>
      <c r="AD18" s="71" t="s">
        <v>386</v>
      </c>
      <c r="AE18" s="34"/>
      <c r="AF18" s="71" t="s">
        <v>386</v>
      </c>
      <c r="AG18" s="34"/>
      <c r="AH18" s="71" t="s">
        <v>386</v>
      </c>
      <c r="AI18" s="34"/>
      <c r="AJ18" s="71" t="s">
        <v>386</v>
      </c>
      <c r="AK18" s="34"/>
      <c r="AL18" s="71" t="s">
        <v>386</v>
      </c>
      <c r="AM18" s="34"/>
      <c r="AN18" s="71" t="s">
        <v>386</v>
      </c>
      <c r="AO18" s="34"/>
      <c r="AP18" s="71" t="s">
        <v>386</v>
      </c>
      <c r="AQ18" s="34"/>
      <c r="AR18" s="67" t="s">
        <v>386</v>
      </c>
      <c r="AS18" s="67" t="s">
        <v>386</v>
      </c>
      <c r="AT18" s="76"/>
      <c r="AU18" s="67">
        <v>3</v>
      </c>
      <c r="AV18" s="67" t="s">
        <v>40</v>
      </c>
      <c r="AW18" s="76"/>
      <c r="AX18" s="67">
        <v>3</v>
      </c>
      <c r="AY18" s="67" t="s">
        <v>54</v>
      </c>
      <c r="AZ18" s="76"/>
      <c r="BA18" s="67">
        <v>1</v>
      </c>
      <c r="BB18" s="49" t="s">
        <v>105</v>
      </c>
      <c r="BC18" s="67">
        <v>100</v>
      </c>
      <c r="BD18" s="67" t="s">
        <v>37</v>
      </c>
      <c r="BE18" s="1">
        <v>4</v>
      </c>
      <c r="BF18" s="67">
        <v>1</v>
      </c>
      <c r="BG18" s="67" t="s">
        <v>97</v>
      </c>
      <c r="BH18" s="76"/>
      <c r="BI18" s="67">
        <v>1</v>
      </c>
      <c r="BJ18" s="49" t="s">
        <v>105</v>
      </c>
      <c r="BK18" s="1">
        <v>100</v>
      </c>
      <c r="BL18" s="67" t="s">
        <v>37</v>
      </c>
      <c r="BM18" s="1">
        <v>4</v>
      </c>
      <c r="BN18" s="67">
        <v>3</v>
      </c>
      <c r="BO18" s="67" t="s">
        <v>40</v>
      </c>
      <c r="BP18" s="76"/>
      <c r="BQ18" s="1">
        <v>3</v>
      </c>
      <c r="BR18" s="67" t="s">
        <v>54</v>
      </c>
      <c r="BS18" s="67" t="s">
        <v>55</v>
      </c>
      <c r="BT18" s="76"/>
    </row>
    <row r="19" spans="1:72" ht="22.5" customHeight="1" x14ac:dyDescent="0.35">
      <c r="A19" s="34">
        <v>4</v>
      </c>
      <c r="B19" s="67" t="s">
        <v>491</v>
      </c>
      <c r="C19" s="69" t="s">
        <v>191</v>
      </c>
      <c r="D19" s="34" t="s">
        <v>190</v>
      </c>
      <c r="E19" s="66" t="s">
        <v>492</v>
      </c>
      <c r="F19" s="34">
        <v>1</v>
      </c>
      <c r="G19" s="34" t="s">
        <v>120</v>
      </c>
      <c r="H19" s="34" t="s">
        <v>493</v>
      </c>
      <c r="I19" s="76"/>
      <c r="J19" s="34">
        <v>1</v>
      </c>
      <c r="K19" s="67" t="s">
        <v>494</v>
      </c>
      <c r="L19" s="34" t="s">
        <v>150</v>
      </c>
      <c r="M19" s="63" t="s">
        <v>495</v>
      </c>
      <c r="N19" s="34" t="s">
        <v>259</v>
      </c>
      <c r="O19" s="34" t="s">
        <v>496</v>
      </c>
      <c r="P19" s="34">
        <v>1</v>
      </c>
      <c r="Q19" s="67" t="s">
        <v>497</v>
      </c>
      <c r="R19" s="34" t="s">
        <v>210</v>
      </c>
      <c r="S19" s="71" t="s">
        <v>498</v>
      </c>
      <c r="T19" s="49" t="s">
        <v>387</v>
      </c>
      <c r="U19" s="76"/>
      <c r="V19" s="34" t="s">
        <v>97</v>
      </c>
      <c r="W19" s="67">
        <v>1</v>
      </c>
      <c r="X19" s="76"/>
      <c r="Y19" s="1">
        <v>6</v>
      </c>
      <c r="Z19" s="67" t="s">
        <v>37</v>
      </c>
      <c r="AA19" s="67">
        <v>4</v>
      </c>
      <c r="AB19" s="76"/>
      <c r="AC19" s="34"/>
      <c r="AD19" s="71" t="s">
        <v>386</v>
      </c>
      <c r="AE19" s="34"/>
      <c r="AF19" s="71" t="s">
        <v>386</v>
      </c>
      <c r="AG19" s="34"/>
      <c r="AH19" s="71" t="s">
        <v>386</v>
      </c>
      <c r="AI19" s="34"/>
      <c r="AJ19" s="71" t="s">
        <v>386</v>
      </c>
      <c r="AK19" s="34"/>
      <c r="AL19" s="71" t="s">
        <v>386</v>
      </c>
      <c r="AM19" s="34"/>
      <c r="AN19" s="71" t="s">
        <v>386</v>
      </c>
      <c r="AO19" s="71"/>
      <c r="AP19" s="71" t="s">
        <v>386</v>
      </c>
      <c r="AQ19" s="71"/>
      <c r="AR19" s="67" t="s">
        <v>386</v>
      </c>
      <c r="AS19" s="67" t="s">
        <v>386</v>
      </c>
      <c r="AT19" s="76"/>
      <c r="AU19" s="67">
        <v>4</v>
      </c>
      <c r="AV19" s="67" t="s">
        <v>37</v>
      </c>
      <c r="AW19" s="76"/>
      <c r="AX19" s="67">
        <v>4</v>
      </c>
      <c r="AY19" s="67" t="s">
        <v>54</v>
      </c>
      <c r="AZ19" s="76"/>
      <c r="BA19" s="67">
        <v>3</v>
      </c>
      <c r="BB19" s="49" t="s">
        <v>105</v>
      </c>
      <c r="BC19" s="67">
        <v>100</v>
      </c>
      <c r="BD19" s="67" t="s">
        <v>37</v>
      </c>
      <c r="BE19" s="1">
        <v>4</v>
      </c>
      <c r="BF19" s="67">
        <v>1</v>
      </c>
      <c r="BG19" s="67" t="s">
        <v>97</v>
      </c>
      <c r="BH19" s="76"/>
      <c r="BI19" s="67">
        <v>3</v>
      </c>
      <c r="BJ19" s="49" t="s">
        <v>105</v>
      </c>
      <c r="BK19" s="1">
        <v>10</v>
      </c>
      <c r="BL19" s="67" t="s">
        <v>79</v>
      </c>
      <c r="BM19" s="1">
        <v>0</v>
      </c>
      <c r="BN19" s="67">
        <v>4</v>
      </c>
      <c r="BO19" s="67" t="s">
        <v>37</v>
      </c>
      <c r="BP19" s="76"/>
      <c r="BQ19" s="67">
        <v>4</v>
      </c>
      <c r="BR19" s="67" t="s">
        <v>54</v>
      </c>
      <c r="BS19" s="67" t="s">
        <v>55</v>
      </c>
      <c r="BT19" s="76"/>
    </row>
    <row r="20" spans="1:72" ht="22.5" customHeight="1" x14ac:dyDescent="0.35">
      <c r="A20" s="34">
        <v>4</v>
      </c>
      <c r="B20" s="67" t="s">
        <v>491</v>
      </c>
      <c r="C20" s="69" t="s">
        <v>191</v>
      </c>
      <c r="D20" s="34" t="s">
        <v>190</v>
      </c>
      <c r="E20" s="66" t="s">
        <v>492</v>
      </c>
      <c r="F20" s="34">
        <v>1</v>
      </c>
      <c r="G20" s="34" t="s">
        <v>120</v>
      </c>
      <c r="H20" s="34" t="s">
        <v>499</v>
      </c>
      <c r="I20" s="76"/>
      <c r="J20" s="34">
        <v>2</v>
      </c>
      <c r="K20" s="67" t="s">
        <v>500</v>
      </c>
      <c r="L20" s="34" t="s">
        <v>150</v>
      </c>
      <c r="M20" s="63" t="s">
        <v>501</v>
      </c>
      <c r="N20" s="34" t="s">
        <v>259</v>
      </c>
      <c r="O20" s="34" t="s">
        <v>496</v>
      </c>
      <c r="P20" s="34">
        <v>2</v>
      </c>
      <c r="Q20" s="67" t="s">
        <v>502</v>
      </c>
      <c r="R20" s="34" t="s">
        <v>210</v>
      </c>
      <c r="S20" s="71" t="s">
        <v>503</v>
      </c>
      <c r="T20" s="49" t="s">
        <v>387</v>
      </c>
      <c r="U20" s="76"/>
      <c r="V20" s="34" t="s">
        <v>97</v>
      </c>
      <c r="W20" s="67">
        <v>1</v>
      </c>
      <c r="X20" s="76"/>
      <c r="Y20" s="1">
        <v>6</v>
      </c>
      <c r="Z20" s="67" t="s">
        <v>37</v>
      </c>
      <c r="AA20" s="67">
        <v>4</v>
      </c>
      <c r="AB20" s="76"/>
      <c r="AC20" s="34"/>
      <c r="AD20" s="71" t="s">
        <v>386</v>
      </c>
      <c r="AE20" s="34"/>
      <c r="AF20" s="71" t="s">
        <v>386</v>
      </c>
      <c r="AG20" s="34"/>
      <c r="AH20" s="71" t="s">
        <v>386</v>
      </c>
      <c r="AI20" s="34"/>
      <c r="AJ20" s="71" t="s">
        <v>386</v>
      </c>
      <c r="AK20" s="34"/>
      <c r="AL20" s="71" t="s">
        <v>386</v>
      </c>
      <c r="AM20" s="34"/>
      <c r="AN20" s="71" t="s">
        <v>386</v>
      </c>
      <c r="AO20" s="71"/>
      <c r="AP20" s="71" t="s">
        <v>386</v>
      </c>
      <c r="AQ20" s="71"/>
      <c r="AR20" s="67" t="s">
        <v>386</v>
      </c>
      <c r="AS20" s="67" t="s">
        <v>386</v>
      </c>
      <c r="AT20" s="76"/>
      <c r="AU20" s="67">
        <v>4</v>
      </c>
      <c r="AV20" s="67" t="s">
        <v>37</v>
      </c>
      <c r="AW20" s="76"/>
      <c r="AX20" s="67">
        <v>4</v>
      </c>
      <c r="AY20" s="67" t="s">
        <v>54</v>
      </c>
      <c r="AZ20" s="76"/>
      <c r="BA20" s="67">
        <v>3</v>
      </c>
      <c r="BB20" s="49" t="s">
        <v>105</v>
      </c>
      <c r="BC20" s="67">
        <v>100</v>
      </c>
      <c r="BD20" s="67" t="s">
        <v>37</v>
      </c>
      <c r="BE20" s="1">
        <v>4</v>
      </c>
      <c r="BF20" s="67">
        <v>1</v>
      </c>
      <c r="BG20" s="67" t="s">
        <v>97</v>
      </c>
      <c r="BH20" s="76"/>
      <c r="BI20" s="67">
        <v>3</v>
      </c>
      <c r="BJ20" s="49" t="s">
        <v>105</v>
      </c>
      <c r="BK20" s="1">
        <v>10</v>
      </c>
      <c r="BL20" s="67" t="s">
        <v>79</v>
      </c>
      <c r="BM20" s="1">
        <v>0</v>
      </c>
      <c r="BN20" s="67">
        <v>4</v>
      </c>
      <c r="BO20" s="67" t="s">
        <v>37</v>
      </c>
      <c r="BP20" s="76"/>
      <c r="BQ20" s="67">
        <v>4</v>
      </c>
      <c r="BR20" s="67" t="s">
        <v>54</v>
      </c>
      <c r="BS20" s="67" t="s">
        <v>55</v>
      </c>
      <c r="BT20" s="76"/>
    </row>
    <row r="21" spans="1:72" ht="22.5" customHeight="1" x14ac:dyDescent="0.35">
      <c r="A21" s="34">
        <v>4</v>
      </c>
      <c r="B21" s="67" t="s">
        <v>491</v>
      </c>
      <c r="C21" s="69" t="s">
        <v>191</v>
      </c>
      <c r="D21" s="34" t="s">
        <v>190</v>
      </c>
      <c r="E21" s="66" t="s">
        <v>492</v>
      </c>
      <c r="F21" s="34" t="s">
        <v>504</v>
      </c>
      <c r="G21" s="34" t="s">
        <v>120</v>
      </c>
      <c r="H21" s="34" t="s">
        <v>505</v>
      </c>
      <c r="I21" s="76"/>
      <c r="J21" s="34">
        <v>3</v>
      </c>
      <c r="K21" s="67" t="s">
        <v>506</v>
      </c>
      <c r="L21" s="34" t="s">
        <v>150</v>
      </c>
      <c r="M21" s="63" t="s">
        <v>507</v>
      </c>
      <c r="N21" s="34" t="s">
        <v>259</v>
      </c>
      <c r="O21" s="34" t="s">
        <v>496</v>
      </c>
      <c r="P21" s="34">
        <v>3</v>
      </c>
      <c r="Q21" s="67" t="s">
        <v>508</v>
      </c>
      <c r="R21" s="34" t="s">
        <v>210</v>
      </c>
      <c r="S21" s="71" t="s">
        <v>509</v>
      </c>
      <c r="T21" s="49" t="s">
        <v>387</v>
      </c>
      <c r="U21" s="76"/>
      <c r="V21" s="34" t="s">
        <v>97</v>
      </c>
      <c r="W21" s="67">
        <v>1</v>
      </c>
      <c r="X21" s="76"/>
      <c r="Y21" s="1">
        <v>6</v>
      </c>
      <c r="Z21" s="67" t="s">
        <v>37</v>
      </c>
      <c r="AA21" s="67">
        <v>4</v>
      </c>
      <c r="AB21" s="76"/>
      <c r="AC21" s="34"/>
      <c r="AD21" s="71" t="s">
        <v>386</v>
      </c>
      <c r="AE21" s="34"/>
      <c r="AF21" s="71" t="s">
        <v>386</v>
      </c>
      <c r="AG21" s="34"/>
      <c r="AH21" s="71" t="s">
        <v>386</v>
      </c>
      <c r="AI21" s="34"/>
      <c r="AJ21" s="71" t="s">
        <v>386</v>
      </c>
      <c r="AK21" s="34"/>
      <c r="AL21" s="71" t="s">
        <v>386</v>
      </c>
      <c r="AM21" s="34"/>
      <c r="AN21" s="71" t="s">
        <v>386</v>
      </c>
      <c r="AO21" s="71"/>
      <c r="AP21" s="71" t="s">
        <v>386</v>
      </c>
      <c r="AQ21" s="71"/>
      <c r="AR21" s="67" t="s">
        <v>386</v>
      </c>
      <c r="AS21" s="67" t="s">
        <v>386</v>
      </c>
      <c r="AT21" s="76"/>
      <c r="AU21" s="67">
        <v>4</v>
      </c>
      <c r="AV21" s="67" t="s">
        <v>37</v>
      </c>
      <c r="AW21" s="76"/>
      <c r="AX21" s="67">
        <v>4</v>
      </c>
      <c r="AY21" s="67" t="s">
        <v>54</v>
      </c>
      <c r="AZ21" s="76"/>
      <c r="BA21" s="67">
        <v>3</v>
      </c>
      <c r="BB21" s="49" t="s">
        <v>105</v>
      </c>
      <c r="BC21" s="67">
        <v>100</v>
      </c>
      <c r="BD21" s="67" t="s">
        <v>37</v>
      </c>
      <c r="BE21" s="1">
        <v>4</v>
      </c>
      <c r="BF21" s="67">
        <v>1</v>
      </c>
      <c r="BG21" s="67" t="s">
        <v>97</v>
      </c>
      <c r="BH21" s="76"/>
      <c r="BI21" s="67">
        <v>3</v>
      </c>
      <c r="BJ21" s="49" t="s">
        <v>105</v>
      </c>
      <c r="BK21" s="1">
        <v>10</v>
      </c>
      <c r="BL21" s="67" t="s">
        <v>79</v>
      </c>
      <c r="BM21" s="1">
        <v>0</v>
      </c>
      <c r="BN21" s="67">
        <v>4</v>
      </c>
      <c r="BO21" s="67" t="s">
        <v>37</v>
      </c>
      <c r="BP21" s="76"/>
      <c r="BQ21" s="67">
        <v>4</v>
      </c>
      <c r="BR21" s="67" t="s">
        <v>54</v>
      </c>
      <c r="BS21" s="67" t="s">
        <v>55</v>
      </c>
      <c r="BT21" s="76"/>
    </row>
    <row r="22" spans="1:72" ht="22.5" customHeight="1" x14ac:dyDescent="0.35">
      <c r="A22" s="34">
        <v>5</v>
      </c>
      <c r="B22" s="67" t="s">
        <v>510</v>
      </c>
      <c r="C22" s="69" t="s">
        <v>191</v>
      </c>
      <c r="D22" s="34" t="s">
        <v>190</v>
      </c>
      <c r="E22" s="66" t="s">
        <v>492</v>
      </c>
      <c r="F22" s="34" t="s">
        <v>511</v>
      </c>
      <c r="G22" s="34" t="s">
        <v>28</v>
      </c>
      <c r="H22" s="34" t="s">
        <v>512</v>
      </c>
      <c r="I22" s="76"/>
      <c r="J22" s="34">
        <v>1</v>
      </c>
      <c r="K22" s="67" t="s">
        <v>513</v>
      </c>
      <c r="L22" s="34" t="s">
        <v>150</v>
      </c>
      <c r="M22" s="63" t="s">
        <v>514</v>
      </c>
      <c r="N22" s="34" t="s">
        <v>259</v>
      </c>
      <c r="O22" s="34" t="s">
        <v>515</v>
      </c>
      <c r="P22" s="34">
        <v>1</v>
      </c>
      <c r="Q22" s="67" t="s">
        <v>516</v>
      </c>
      <c r="R22" s="34" t="s">
        <v>210</v>
      </c>
      <c r="S22" s="71" t="s">
        <v>517</v>
      </c>
      <c r="T22" s="49" t="s">
        <v>387</v>
      </c>
      <c r="U22" s="76"/>
      <c r="V22" s="34" t="s">
        <v>29</v>
      </c>
      <c r="W22" s="67">
        <v>5</v>
      </c>
      <c r="X22" s="76"/>
      <c r="Y22" s="1">
        <v>9</v>
      </c>
      <c r="Z22" s="67" t="s">
        <v>37</v>
      </c>
      <c r="AA22" s="67">
        <v>4</v>
      </c>
      <c r="AB22" s="76"/>
      <c r="AC22" s="34"/>
      <c r="AD22" s="71" t="s">
        <v>386</v>
      </c>
      <c r="AE22" s="34"/>
      <c r="AF22" s="71" t="s">
        <v>386</v>
      </c>
      <c r="AG22" s="34"/>
      <c r="AH22" s="71" t="s">
        <v>386</v>
      </c>
      <c r="AI22" s="34"/>
      <c r="AJ22" s="71" t="s">
        <v>386</v>
      </c>
      <c r="AK22" s="34"/>
      <c r="AL22" s="71" t="s">
        <v>386</v>
      </c>
      <c r="AM22" s="34"/>
      <c r="AN22" s="71" t="s">
        <v>386</v>
      </c>
      <c r="AO22" s="71"/>
      <c r="AP22" s="71" t="s">
        <v>386</v>
      </c>
      <c r="AQ22" s="71"/>
      <c r="AR22" s="67" t="s">
        <v>386</v>
      </c>
      <c r="AS22" s="67" t="s">
        <v>386</v>
      </c>
      <c r="AT22" s="76"/>
      <c r="AU22" s="67">
        <v>4</v>
      </c>
      <c r="AV22" s="67" t="s">
        <v>37</v>
      </c>
      <c r="AW22" s="76"/>
      <c r="AX22" s="67">
        <v>20</v>
      </c>
      <c r="AY22" s="67" t="s">
        <v>32</v>
      </c>
      <c r="AZ22" s="76"/>
      <c r="BA22" s="67">
        <v>2</v>
      </c>
      <c r="BB22" s="49" t="s">
        <v>105</v>
      </c>
      <c r="BC22" s="67">
        <v>100</v>
      </c>
      <c r="BD22" s="67" t="s">
        <v>37</v>
      </c>
      <c r="BE22" s="1">
        <v>4</v>
      </c>
      <c r="BF22" s="67">
        <v>1</v>
      </c>
      <c r="BG22" s="67" t="s">
        <v>97</v>
      </c>
      <c r="BH22" s="76"/>
      <c r="BI22" s="67">
        <v>3</v>
      </c>
      <c r="BJ22" s="49" t="s">
        <v>105</v>
      </c>
      <c r="BK22" s="1">
        <v>10</v>
      </c>
      <c r="BL22" s="67" t="s">
        <v>79</v>
      </c>
      <c r="BM22" s="1">
        <v>0</v>
      </c>
      <c r="BN22" s="67">
        <v>4</v>
      </c>
      <c r="BO22" s="67" t="s">
        <v>37</v>
      </c>
      <c r="BP22" s="76"/>
      <c r="BQ22" s="67">
        <v>4</v>
      </c>
      <c r="BR22" s="67" t="s">
        <v>54</v>
      </c>
      <c r="BS22" s="67" t="s">
        <v>55</v>
      </c>
      <c r="BT22" s="76"/>
    </row>
    <row r="23" spans="1:72" ht="22.5" customHeight="1" x14ac:dyDescent="0.35">
      <c r="A23" s="34">
        <v>5</v>
      </c>
      <c r="B23" s="67" t="s">
        <v>510</v>
      </c>
      <c r="C23" s="69" t="s">
        <v>191</v>
      </c>
      <c r="D23" s="34" t="s">
        <v>190</v>
      </c>
      <c r="E23" s="66" t="s">
        <v>492</v>
      </c>
      <c r="F23" s="34" t="s">
        <v>518</v>
      </c>
      <c r="G23" s="34" t="s">
        <v>28</v>
      </c>
      <c r="H23" s="34" t="s">
        <v>519</v>
      </c>
      <c r="I23" s="76"/>
      <c r="J23" s="34">
        <v>2</v>
      </c>
      <c r="K23" s="67" t="s">
        <v>520</v>
      </c>
      <c r="L23" s="34" t="s">
        <v>150</v>
      </c>
      <c r="M23" s="63" t="s">
        <v>521</v>
      </c>
      <c r="N23" s="34" t="s">
        <v>259</v>
      </c>
      <c r="O23" s="34" t="s">
        <v>515</v>
      </c>
      <c r="P23" s="34">
        <v>2</v>
      </c>
      <c r="Q23" s="67" t="s">
        <v>522</v>
      </c>
      <c r="R23" s="34" t="s">
        <v>210</v>
      </c>
      <c r="S23" s="71" t="s">
        <v>523</v>
      </c>
      <c r="T23" s="49" t="s">
        <v>387</v>
      </c>
      <c r="U23" s="76"/>
      <c r="V23" s="34" t="s">
        <v>29</v>
      </c>
      <c r="W23" s="67">
        <v>5</v>
      </c>
      <c r="X23" s="76"/>
      <c r="Y23" s="1">
        <v>9</v>
      </c>
      <c r="Z23" s="67" t="s">
        <v>37</v>
      </c>
      <c r="AA23" s="67">
        <v>4</v>
      </c>
      <c r="AB23" s="76"/>
      <c r="AC23" s="34"/>
      <c r="AD23" s="71" t="s">
        <v>386</v>
      </c>
      <c r="AE23" s="34"/>
      <c r="AF23" s="71" t="s">
        <v>386</v>
      </c>
      <c r="AG23" s="34"/>
      <c r="AH23" s="71" t="s">
        <v>386</v>
      </c>
      <c r="AI23" s="34"/>
      <c r="AJ23" s="71" t="s">
        <v>386</v>
      </c>
      <c r="AK23" s="34"/>
      <c r="AL23" s="71" t="s">
        <v>386</v>
      </c>
      <c r="AM23" s="34"/>
      <c r="AN23" s="71" t="s">
        <v>386</v>
      </c>
      <c r="AO23" s="71"/>
      <c r="AP23" s="71" t="s">
        <v>386</v>
      </c>
      <c r="AQ23" s="71"/>
      <c r="AR23" s="67" t="s">
        <v>386</v>
      </c>
      <c r="AS23" s="67" t="s">
        <v>386</v>
      </c>
      <c r="AT23" s="76"/>
      <c r="AU23" s="67">
        <v>4</v>
      </c>
      <c r="AV23" s="67" t="s">
        <v>37</v>
      </c>
      <c r="AW23" s="76"/>
      <c r="AX23" s="67">
        <v>20</v>
      </c>
      <c r="AY23" s="67" t="s">
        <v>32</v>
      </c>
      <c r="AZ23" s="76"/>
      <c r="BA23" s="67">
        <v>2</v>
      </c>
      <c r="BB23" s="49" t="s">
        <v>105</v>
      </c>
      <c r="BC23" s="67">
        <v>100</v>
      </c>
      <c r="BD23" s="67" t="s">
        <v>37</v>
      </c>
      <c r="BE23" s="1">
        <v>4</v>
      </c>
      <c r="BF23" s="67">
        <v>1</v>
      </c>
      <c r="BG23" s="67" t="s">
        <v>97</v>
      </c>
      <c r="BH23" s="76"/>
      <c r="BI23" s="67">
        <v>3</v>
      </c>
      <c r="BJ23" s="49" t="s">
        <v>105</v>
      </c>
      <c r="BK23" s="1">
        <v>10</v>
      </c>
      <c r="BL23" s="67" t="s">
        <v>79</v>
      </c>
      <c r="BM23" s="1">
        <v>0</v>
      </c>
      <c r="BN23" s="67">
        <v>4</v>
      </c>
      <c r="BO23" s="67" t="s">
        <v>37</v>
      </c>
      <c r="BP23" s="76"/>
      <c r="BQ23" s="67">
        <v>4</v>
      </c>
      <c r="BR23" s="67" t="s">
        <v>54</v>
      </c>
      <c r="BS23" s="67" t="s">
        <v>55</v>
      </c>
      <c r="BT23" s="76"/>
    </row>
    <row r="24" spans="1:72" ht="22.5" customHeight="1" x14ac:dyDescent="0.35">
      <c r="A24" s="34">
        <v>5</v>
      </c>
      <c r="B24" s="67" t="s">
        <v>510</v>
      </c>
      <c r="C24" s="69" t="s">
        <v>191</v>
      </c>
      <c r="D24" s="34" t="s">
        <v>190</v>
      </c>
      <c r="E24" s="66"/>
      <c r="F24" s="34"/>
      <c r="G24" s="34"/>
      <c r="H24" s="34"/>
      <c r="I24" s="76"/>
      <c r="J24" s="34"/>
      <c r="L24" s="34"/>
      <c r="M24" s="63"/>
      <c r="N24" s="34" t="s">
        <v>259</v>
      </c>
      <c r="O24" s="34" t="s">
        <v>515</v>
      </c>
      <c r="P24" s="34">
        <v>3</v>
      </c>
      <c r="Q24" s="67" t="s">
        <v>524</v>
      </c>
      <c r="R24" s="34" t="s">
        <v>210</v>
      </c>
      <c r="S24" s="71" t="s">
        <v>525</v>
      </c>
      <c r="T24" s="49" t="s">
        <v>387</v>
      </c>
      <c r="U24" s="76"/>
      <c r="V24" s="34" t="s">
        <v>29</v>
      </c>
      <c r="W24" s="67">
        <v>5</v>
      </c>
      <c r="X24" s="76"/>
      <c r="Y24" s="1">
        <v>9</v>
      </c>
      <c r="Z24" s="67" t="s">
        <v>37</v>
      </c>
      <c r="AA24" s="67">
        <v>4</v>
      </c>
      <c r="AB24" s="76"/>
      <c r="AC24" s="34"/>
      <c r="AD24" s="71" t="s">
        <v>386</v>
      </c>
      <c r="AE24" s="34"/>
      <c r="AF24" s="71" t="s">
        <v>386</v>
      </c>
      <c r="AG24" s="34"/>
      <c r="AH24" s="71" t="s">
        <v>386</v>
      </c>
      <c r="AI24" s="34"/>
      <c r="AJ24" s="71" t="s">
        <v>386</v>
      </c>
      <c r="AK24" s="34"/>
      <c r="AL24" s="71" t="s">
        <v>386</v>
      </c>
      <c r="AM24" s="34"/>
      <c r="AN24" s="71" t="s">
        <v>386</v>
      </c>
      <c r="AO24" s="71"/>
      <c r="AP24" s="71" t="s">
        <v>386</v>
      </c>
      <c r="AQ24" s="71"/>
      <c r="AR24" s="67" t="s">
        <v>386</v>
      </c>
      <c r="AS24" s="67" t="s">
        <v>386</v>
      </c>
      <c r="AT24" s="76"/>
      <c r="AU24" s="67">
        <v>4</v>
      </c>
      <c r="AV24" s="67" t="s">
        <v>37</v>
      </c>
      <c r="AW24" s="76"/>
      <c r="AX24" s="67">
        <v>20</v>
      </c>
      <c r="AY24" s="67" t="s">
        <v>32</v>
      </c>
      <c r="AZ24" s="76"/>
      <c r="BA24" s="67">
        <v>2</v>
      </c>
      <c r="BB24" s="49" t="s">
        <v>105</v>
      </c>
      <c r="BC24" s="67">
        <v>100</v>
      </c>
      <c r="BD24" s="67" t="s">
        <v>37</v>
      </c>
      <c r="BE24" s="1">
        <v>4</v>
      </c>
      <c r="BF24" s="67">
        <v>1</v>
      </c>
      <c r="BG24" s="67" t="s">
        <v>97</v>
      </c>
      <c r="BH24" s="76"/>
      <c r="BI24" s="67">
        <v>3</v>
      </c>
      <c r="BJ24" s="49" t="s">
        <v>105</v>
      </c>
      <c r="BK24" s="1">
        <v>10</v>
      </c>
      <c r="BL24" s="67" t="s">
        <v>79</v>
      </c>
      <c r="BM24" s="1">
        <v>0</v>
      </c>
      <c r="BN24" s="67">
        <v>4</v>
      </c>
      <c r="BO24" s="67" t="s">
        <v>37</v>
      </c>
      <c r="BP24" s="76"/>
      <c r="BQ24" s="67">
        <v>4</v>
      </c>
      <c r="BR24" s="67" t="s">
        <v>54</v>
      </c>
      <c r="BS24" s="67" t="s">
        <v>55</v>
      </c>
      <c r="BT24" s="76"/>
    </row>
    <row r="25" spans="1:72" ht="22.5" customHeight="1" x14ac:dyDescent="0.35">
      <c r="A25" s="34">
        <v>6</v>
      </c>
      <c r="B25" s="67" t="s">
        <v>526</v>
      </c>
      <c r="C25" s="69" t="s">
        <v>191</v>
      </c>
      <c r="D25" s="34" t="s">
        <v>190</v>
      </c>
      <c r="E25" s="66" t="s">
        <v>527</v>
      </c>
      <c r="F25" s="34" t="s">
        <v>528</v>
      </c>
      <c r="G25" s="34" t="s">
        <v>28</v>
      </c>
      <c r="H25" s="34" t="s">
        <v>529</v>
      </c>
      <c r="I25" s="76"/>
      <c r="J25" s="34">
        <v>1</v>
      </c>
      <c r="K25" s="67" t="s">
        <v>530</v>
      </c>
      <c r="L25" s="34" t="s">
        <v>150</v>
      </c>
      <c r="M25" s="63" t="s">
        <v>531</v>
      </c>
      <c r="N25" s="34" t="s">
        <v>259</v>
      </c>
      <c r="O25" s="34" t="s">
        <v>532</v>
      </c>
      <c r="P25" s="34">
        <v>1</v>
      </c>
      <c r="Q25" s="67" t="s">
        <v>533</v>
      </c>
      <c r="R25" s="34" t="s">
        <v>210</v>
      </c>
      <c r="S25" s="71" t="s">
        <v>534</v>
      </c>
      <c r="T25" s="49" t="s">
        <v>387</v>
      </c>
      <c r="U25" s="76"/>
      <c r="V25" s="34" t="s">
        <v>29</v>
      </c>
      <c r="W25" s="67">
        <v>5</v>
      </c>
      <c r="X25" s="76"/>
      <c r="Y25" s="1">
        <v>5</v>
      </c>
      <c r="Z25" s="67" t="s">
        <v>40</v>
      </c>
      <c r="AA25" s="67">
        <v>3</v>
      </c>
      <c r="AB25" s="76"/>
      <c r="AC25" s="34"/>
      <c r="AD25" s="71" t="s">
        <v>386</v>
      </c>
      <c r="AE25" s="34"/>
      <c r="AF25" s="71" t="s">
        <v>386</v>
      </c>
      <c r="AG25" s="34"/>
      <c r="AH25" s="71" t="s">
        <v>386</v>
      </c>
      <c r="AI25" s="34"/>
      <c r="AJ25" s="71" t="s">
        <v>386</v>
      </c>
      <c r="AK25" s="34"/>
      <c r="AL25" s="71" t="s">
        <v>386</v>
      </c>
      <c r="AM25" s="34"/>
      <c r="AN25" s="71" t="s">
        <v>386</v>
      </c>
      <c r="AO25" s="71"/>
      <c r="AP25" s="71" t="s">
        <v>386</v>
      </c>
      <c r="AQ25" s="71"/>
      <c r="AR25" s="67" t="s">
        <v>386</v>
      </c>
      <c r="AS25" s="67" t="s">
        <v>386</v>
      </c>
      <c r="AT25" s="76"/>
      <c r="AU25" s="67">
        <v>3</v>
      </c>
      <c r="AV25" s="67" t="s">
        <v>40</v>
      </c>
      <c r="AW25" s="76"/>
      <c r="AX25" s="67">
        <v>15</v>
      </c>
      <c r="AY25" s="67" t="s">
        <v>32</v>
      </c>
      <c r="AZ25" s="76"/>
      <c r="BA25" s="67">
        <v>3</v>
      </c>
      <c r="BB25" s="49" t="s">
        <v>105</v>
      </c>
      <c r="BC25" s="67">
        <v>100</v>
      </c>
      <c r="BD25" s="67" t="s">
        <v>37</v>
      </c>
      <c r="BE25" s="1">
        <v>4</v>
      </c>
      <c r="BF25" s="67">
        <v>1</v>
      </c>
      <c r="BG25" s="67" t="s">
        <v>97</v>
      </c>
      <c r="BH25" s="76"/>
      <c r="BI25" s="67">
        <v>2</v>
      </c>
      <c r="BJ25" s="49" t="s">
        <v>387</v>
      </c>
      <c r="BK25" s="1">
        <v>10</v>
      </c>
      <c r="BL25" s="67" t="s">
        <v>79</v>
      </c>
      <c r="BM25" s="1">
        <v>0</v>
      </c>
      <c r="BN25" s="67">
        <v>3</v>
      </c>
      <c r="BO25" s="67" t="s">
        <v>40</v>
      </c>
      <c r="BP25" s="76"/>
      <c r="BQ25" s="67">
        <v>3</v>
      </c>
      <c r="BR25" s="67" t="s">
        <v>54</v>
      </c>
      <c r="BS25" s="67" t="s">
        <v>55</v>
      </c>
      <c r="BT25" s="76"/>
    </row>
    <row r="26" spans="1:72" ht="22.5" customHeight="1" x14ac:dyDescent="0.35">
      <c r="A26" s="34">
        <v>6</v>
      </c>
      <c r="B26" s="67" t="s">
        <v>526</v>
      </c>
      <c r="C26" s="69" t="s">
        <v>191</v>
      </c>
      <c r="D26" s="34" t="s">
        <v>190</v>
      </c>
      <c r="E26" s="66" t="s">
        <v>535</v>
      </c>
      <c r="F26" s="34" t="s">
        <v>536</v>
      </c>
      <c r="G26" s="34" t="s">
        <v>28</v>
      </c>
      <c r="H26" s="34" t="s">
        <v>537</v>
      </c>
      <c r="I26" s="76"/>
      <c r="J26" s="34">
        <v>2</v>
      </c>
      <c r="K26" s="67" t="s">
        <v>538</v>
      </c>
      <c r="L26" s="34" t="s">
        <v>150</v>
      </c>
      <c r="M26" s="63" t="s">
        <v>539</v>
      </c>
      <c r="N26" s="34" t="s">
        <v>259</v>
      </c>
      <c r="O26" s="34" t="s">
        <v>532</v>
      </c>
      <c r="P26" s="34">
        <v>2</v>
      </c>
      <c r="Q26" s="67" t="s">
        <v>540</v>
      </c>
      <c r="R26" s="34" t="s">
        <v>210</v>
      </c>
      <c r="S26" s="71" t="s">
        <v>541</v>
      </c>
      <c r="T26" s="49" t="s">
        <v>387</v>
      </c>
      <c r="U26" s="76"/>
      <c r="V26" s="34" t="s">
        <v>29</v>
      </c>
      <c r="W26" s="67">
        <v>5</v>
      </c>
      <c r="X26" s="76"/>
      <c r="Y26" s="1">
        <v>5</v>
      </c>
      <c r="Z26" s="67" t="s">
        <v>40</v>
      </c>
      <c r="AA26" s="67">
        <v>3</v>
      </c>
      <c r="AB26" s="76"/>
      <c r="AC26" s="34"/>
      <c r="AD26" s="71" t="s">
        <v>386</v>
      </c>
      <c r="AE26" s="34"/>
      <c r="AF26" s="71" t="s">
        <v>386</v>
      </c>
      <c r="AG26" s="34"/>
      <c r="AH26" s="71" t="s">
        <v>386</v>
      </c>
      <c r="AI26" s="34"/>
      <c r="AJ26" s="71" t="s">
        <v>386</v>
      </c>
      <c r="AK26" s="34"/>
      <c r="AL26" s="71" t="s">
        <v>386</v>
      </c>
      <c r="AM26" s="34"/>
      <c r="AN26" s="71" t="s">
        <v>386</v>
      </c>
      <c r="AO26" s="71"/>
      <c r="AP26" s="71" t="s">
        <v>386</v>
      </c>
      <c r="AQ26" s="71"/>
      <c r="AR26" s="67" t="s">
        <v>386</v>
      </c>
      <c r="AS26" s="67" t="s">
        <v>386</v>
      </c>
      <c r="AT26" s="76"/>
      <c r="AU26" s="67">
        <v>3</v>
      </c>
      <c r="AV26" s="67" t="s">
        <v>40</v>
      </c>
      <c r="AW26" s="76"/>
      <c r="AX26" s="67">
        <v>15</v>
      </c>
      <c r="AY26" s="67" t="s">
        <v>32</v>
      </c>
      <c r="AZ26" s="76"/>
      <c r="BA26" s="67">
        <v>3</v>
      </c>
      <c r="BB26" s="49" t="s">
        <v>105</v>
      </c>
      <c r="BC26" s="67">
        <v>100</v>
      </c>
      <c r="BD26" s="67" t="s">
        <v>37</v>
      </c>
      <c r="BE26" s="1">
        <v>4</v>
      </c>
      <c r="BF26" s="67">
        <v>1</v>
      </c>
      <c r="BG26" s="67" t="s">
        <v>97</v>
      </c>
      <c r="BH26" s="76"/>
      <c r="BI26" s="67">
        <v>2</v>
      </c>
      <c r="BJ26" s="49" t="s">
        <v>105</v>
      </c>
      <c r="BK26" s="1">
        <v>10</v>
      </c>
      <c r="BL26" s="67" t="s">
        <v>79</v>
      </c>
      <c r="BM26" s="1">
        <v>0</v>
      </c>
      <c r="BN26" s="67">
        <v>3</v>
      </c>
      <c r="BO26" s="67" t="s">
        <v>40</v>
      </c>
      <c r="BP26" s="76"/>
      <c r="BQ26" s="67">
        <v>3</v>
      </c>
      <c r="BR26" s="67" t="s">
        <v>54</v>
      </c>
      <c r="BS26" s="67" t="s">
        <v>55</v>
      </c>
      <c r="BT26" s="76"/>
    </row>
    <row r="27" spans="1:72" ht="22.5" customHeight="1" x14ac:dyDescent="0.35">
      <c r="A27" s="34">
        <v>6</v>
      </c>
      <c r="B27" s="67" t="s">
        <v>526</v>
      </c>
      <c r="C27" s="69" t="s">
        <v>191</v>
      </c>
      <c r="D27" s="34" t="s">
        <v>190</v>
      </c>
      <c r="E27" s="66" t="s">
        <v>542</v>
      </c>
      <c r="F27" s="34" t="s">
        <v>543</v>
      </c>
      <c r="G27" s="34" t="s">
        <v>28</v>
      </c>
      <c r="H27" s="34" t="s">
        <v>537</v>
      </c>
      <c r="I27" s="76"/>
      <c r="J27" s="34"/>
      <c r="L27" s="34"/>
      <c r="M27" s="63"/>
      <c r="N27" s="34" t="s">
        <v>259</v>
      </c>
      <c r="O27" s="34" t="s">
        <v>532</v>
      </c>
      <c r="P27" s="34">
        <v>3</v>
      </c>
      <c r="Q27" s="67" t="s">
        <v>544</v>
      </c>
      <c r="R27" s="34" t="s">
        <v>210</v>
      </c>
      <c r="S27" s="71" t="s">
        <v>545</v>
      </c>
      <c r="T27" s="49" t="s">
        <v>387</v>
      </c>
      <c r="U27" s="76"/>
      <c r="V27" s="34" t="s">
        <v>29</v>
      </c>
      <c r="W27" s="67">
        <v>5</v>
      </c>
      <c r="X27" s="76"/>
      <c r="Y27" s="1">
        <v>5</v>
      </c>
      <c r="Z27" s="67" t="s">
        <v>40</v>
      </c>
      <c r="AA27" s="67">
        <v>3</v>
      </c>
      <c r="AB27" s="76"/>
      <c r="AC27" s="34"/>
      <c r="AD27" s="71" t="s">
        <v>386</v>
      </c>
      <c r="AE27" s="34"/>
      <c r="AF27" s="71" t="s">
        <v>386</v>
      </c>
      <c r="AG27" s="34"/>
      <c r="AH27" s="71" t="s">
        <v>386</v>
      </c>
      <c r="AI27" s="34"/>
      <c r="AJ27" s="71" t="s">
        <v>386</v>
      </c>
      <c r="AK27" s="34"/>
      <c r="AL27" s="71" t="s">
        <v>386</v>
      </c>
      <c r="AM27" s="34"/>
      <c r="AN27" s="71" t="s">
        <v>386</v>
      </c>
      <c r="AO27" s="71"/>
      <c r="AP27" s="71" t="s">
        <v>386</v>
      </c>
      <c r="AQ27" s="71"/>
      <c r="AR27" s="67" t="s">
        <v>386</v>
      </c>
      <c r="AS27" s="67" t="s">
        <v>386</v>
      </c>
      <c r="AT27" s="76"/>
      <c r="AU27" s="67">
        <v>3</v>
      </c>
      <c r="AV27" s="67" t="s">
        <v>40</v>
      </c>
      <c r="AW27" s="76"/>
      <c r="AX27" s="67">
        <v>15</v>
      </c>
      <c r="AY27" s="67" t="s">
        <v>32</v>
      </c>
      <c r="AZ27" s="76"/>
      <c r="BA27" s="67">
        <v>3</v>
      </c>
      <c r="BB27" s="49" t="s">
        <v>105</v>
      </c>
      <c r="BC27" s="67">
        <v>100</v>
      </c>
      <c r="BD27" s="67" t="s">
        <v>37</v>
      </c>
      <c r="BE27" s="1">
        <v>4</v>
      </c>
      <c r="BF27" s="67">
        <v>1</v>
      </c>
      <c r="BG27" s="67" t="s">
        <v>97</v>
      </c>
      <c r="BH27" s="76"/>
      <c r="BI27" s="67">
        <v>2</v>
      </c>
      <c r="BJ27" s="49" t="s">
        <v>105</v>
      </c>
      <c r="BK27" s="1">
        <v>10</v>
      </c>
      <c r="BL27" s="67" t="s">
        <v>79</v>
      </c>
      <c r="BM27" s="1">
        <v>0</v>
      </c>
      <c r="BN27" s="67">
        <v>3</v>
      </c>
      <c r="BO27" s="67" t="s">
        <v>40</v>
      </c>
      <c r="BP27" s="76"/>
      <c r="BQ27" s="67">
        <v>3</v>
      </c>
      <c r="BR27" s="67" t="s">
        <v>54</v>
      </c>
      <c r="BS27" s="67" t="s">
        <v>55</v>
      </c>
      <c r="BT27" s="76"/>
    </row>
    <row r="28" spans="1:72" ht="22.5" customHeight="1" x14ac:dyDescent="0.35">
      <c r="A28" s="34">
        <v>7</v>
      </c>
      <c r="B28" s="67" t="s">
        <v>546</v>
      </c>
      <c r="C28" s="69" t="s">
        <v>191</v>
      </c>
      <c r="D28" s="34" t="s">
        <v>190</v>
      </c>
      <c r="E28" s="66" t="s">
        <v>547</v>
      </c>
      <c r="F28" s="34">
        <v>8</v>
      </c>
      <c r="G28" s="34" t="s">
        <v>28</v>
      </c>
      <c r="H28" s="34" t="s">
        <v>548</v>
      </c>
      <c r="I28" s="76"/>
      <c r="J28" s="34">
        <v>1</v>
      </c>
      <c r="K28" s="67" t="s">
        <v>549</v>
      </c>
      <c r="L28" s="34" t="s">
        <v>150</v>
      </c>
      <c r="M28" s="63" t="s">
        <v>550</v>
      </c>
      <c r="N28" s="34" t="s">
        <v>259</v>
      </c>
      <c r="O28" s="34" t="s">
        <v>551</v>
      </c>
      <c r="P28" s="34">
        <v>1</v>
      </c>
      <c r="Q28" s="67" t="s">
        <v>552</v>
      </c>
      <c r="R28" s="34" t="s">
        <v>210</v>
      </c>
      <c r="S28" s="71" t="s">
        <v>553</v>
      </c>
      <c r="T28" s="49" t="s">
        <v>387</v>
      </c>
      <c r="U28" s="76"/>
      <c r="V28" s="34" t="s">
        <v>29</v>
      </c>
      <c r="W28" s="67">
        <v>5</v>
      </c>
      <c r="X28" s="76"/>
      <c r="Y28" s="1">
        <v>3</v>
      </c>
      <c r="Z28" s="67" t="s">
        <v>40</v>
      </c>
      <c r="AA28" s="67">
        <v>3</v>
      </c>
      <c r="AB28" s="76"/>
      <c r="AC28" s="34"/>
      <c r="AD28" s="71" t="s">
        <v>386</v>
      </c>
      <c r="AE28" s="34"/>
      <c r="AF28" s="71" t="s">
        <v>386</v>
      </c>
      <c r="AG28" s="34"/>
      <c r="AH28" s="71" t="s">
        <v>386</v>
      </c>
      <c r="AI28" s="34"/>
      <c r="AJ28" s="71" t="s">
        <v>386</v>
      </c>
      <c r="AK28" s="34"/>
      <c r="AL28" s="71" t="s">
        <v>386</v>
      </c>
      <c r="AM28" s="34"/>
      <c r="AN28" s="71" t="s">
        <v>386</v>
      </c>
      <c r="AO28" s="71"/>
      <c r="AP28" s="71" t="s">
        <v>386</v>
      </c>
      <c r="AQ28" s="71"/>
      <c r="AR28" s="67" t="s">
        <v>386</v>
      </c>
      <c r="AS28" s="67" t="s">
        <v>386</v>
      </c>
      <c r="AT28" s="76"/>
      <c r="AU28" s="67">
        <v>3</v>
      </c>
      <c r="AV28" s="67" t="s">
        <v>40</v>
      </c>
      <c r="AW28" s="76"/>
      <c r="AX28" s="67">
        <v>15</v>
      </c>
      <c r="AY28" s="67" t="s">
        <v>32</v>
      </c>
      <c r="AZ28" s="76"/>
      <c r="BA28" s="67">
        <v>2</v>
      </c>
      <c r="BB28" s="49" t="s">
        <v>105</v>
      </c>
      <c r="BC28" s="67">
        <v>100</v>
      </c>
      <c r="BD28" s="67" t="s">
        <v>37</v>
      </c>
      <c r="BE28" s="1">
        <v>4</v>
      </c>
      <c r="BF28" s="67">
        <v>1</v>
      </c>
      <c r="BG28" s="67" t="s">
        <v>97</v>
      </c>
      <c r="BH28" s="76"/>
      <c r="BI28" s="67">
        <v>1</v>
      </c>
      <c r="BJ28" s="49" t="s">
        <v>105</v>
      </c>
      <c r="BK28" s="1">
        <v>100</v>
      </c>
      <c r="BL28" s="67" t="s">
        <v>37</v>
      </c>
      <c r="BM28" s="1">
        <v>4</v>
      </c>
      <c r="BN28" s="67">
        <v>3</v>
      </c>
      <c r="BO28" s="67" t="s">
        <v>40</v>
      </c>
      <c r="BP28" s="76"/>
      <c r="BQ28" s="67">
        <v>3</v>
      </c>
      <c r="BR28" s="67" t="s">
        <v>54</v>
      </c>
      <c r="BS28" s="67" t="s">
        <v>55</v>
      </c>
      <c r="BT28" s="76"/>
    </row>
    <row r="29" spans="1:72" ht="22.5" customHeight="1" x14ac:dyDescent="0.35">
      <c r="A29" s="34">
        <v>7</v>
      </c>
      <c r="B29" s="67" t="s">
        <v>546</v>
      </c>
      <c r="C29" s="69" t="s">
        <v>191</v>
      </c>
      <c r="D29" s="34" t="s">
        <v>190</v>
      </c>
      <c r="E29" s="66" t="s">
        <v>554</v>
      </c>
      <c r="F29" s="34">
        <v>30</v>
      </c>
      <c r="G29" s="34" t="s">
        <v>28</v>
      </c>
      <c r="H29" s="34" t="s">
        <v>555</v>
      </c>
      <c r="I29" s="76"/>
      <c r="J29" s="34">
        <v>2</v>
      </c>
      <c r="K29" s="67" t="s">
        <v>556</v>
      </c>
      <c r="L29" s="34" t="s">
        <v>150</v>
      </c>
      <c r="M29" s="63" t="s">
        <v>557</v>
      </c>
      <c r="N29" s="34" t="s">
        <v>259</v>
      </c>
      <c r="O29" s="34" t="s">
        <v>551</v>
      </c>
      <c r="P29" s="34"/>
      <c r="R29" s="34"/>
      <c r="S29" s="71"/>
      <c r="T29" s="49" t="s">
        <v>387</v>
      </c>
      <c r="U29" s="76"/>
      <c r="V29" s="34" t="s">
        <v>29</v>
      </c>
      <c r="W29" s="67">
        <v>5</v>
      </c>
      <c r="X29" s="76"/>
      <c r="Y29" s="1">
        <v>3</v>
      </c>
      <c r="Z29" s="67" t="s">
        <v>40</v>
      </c>
      <c r="AA29" s="67">
        <v>3</v>
      </c>
      <c r="AB29" s="76"/>
      <c r="AC29" s="34"/>
      <c r="AD29" s="71" t="s">
        <v>386</v>
      </c>
      <c r="AE29" s="34"/>
      <c r="AF29" s="71" t="s">
        <v>386</v>
      </c>
      <c r="AG29" s="34"/>
      <c r="AH29" s="71" t="s">
        <v>386</v>
      </c>
      <c r="AI29" s="34"/>
      <c r="AJ29" s="71" t="s">
        <v>386</v>
      </c>
      <c r="AK29" s="34"/>
      <c r="AL29" s="71" t="s">
        <v>386</v>
      </c>
      <c r="AM29" s="34"/>
      <c r="AN29" s="71" t="s">
        <v>386</v>
      </c>
      <c r="AO29" s="71"/>
      <c r="AP29" s="71" t="s">
        <v>386</v>
      </c>
      <c r="AQ29" s="71"/>
      <c r="AR29" s="67" t="s">
        <v>386</v>
      </c>
      <c r="AS29" s="67" t="s">
        <v>386</v>
      </c>
      <c r="AT29" s="76"/>
      <c r="AU29" s="67">
        <v>3</v>
      </c>
      <c r="AV29" s="67" t="s">
        <v>40</v>
      </c>
      <c r="AW29" s="76"/>
      <c r="AX29" s="67">
        <v>15</v>
      </c>
      <c r="AY29" s="67" t="s">
        <v>32</v>
      </c>
      <c r="AZ29" s="76"/>
      <c r="BA29" s="67">
        <v>2</v>
      </c>
      <c r="BB29" s="49" t="s">
        <v>105</v>
      </c>
      <c r="BC29" s="67">
        <v>100</v>
      </c>
      <c r="BD29" s="67" t="s">
        <v>37</v>
      </c>
      <c r="BE29" s="1">
        <v>4</v>
      </c>
      <c r="BF29" s="67">
        <v>1</v>
      </c>
      <c r="BG29" s="67" t="s">
        <v>97</v>
      </c>
      <c r="BH29" s="76"/>
      <c r="BI29" s="67">
        <v>1</v>
      </c>
      <c r="BJ29" s="49" t="s">
        <v>105</v>
      </c>
      <c r="BK29" s="1">
        <v>100</v>
      </c>
      <c r="BL29" s="67" t="s">
        <v>37</v>
      </c>
      <c r="BM29" s="1">
        <v>4</v>
      </c>
      <c r="BN29" s="67">
        <v>3</v>
      </c>
      <c r="BO29" s="67" t="s">
        <v>40</v>
      </c>
      <c r="BP29" s="76"/>
      <c r="BQ29" s="67">
        <v>3</v>
      </c>
      <c r="BR29" s="67" t="s">
        <v>54</v>
      </c>
      <c r="BS29" s="67" t="s">
        <v>55</v>
      </c>
      <c r="BT29" s="76"/>
    </row>
    <row r="30" spans="1:72" ht="22.5" customHeight="1" x14ac:dyDescent="0.35">
      <c r="A30" s="34">
        <v>10</v>
      </c>
      <c r="B30" s="67" t="s">
        <v>580</v>
      </c>
      <c r="C30" s="69" t="s">
        <v>157</v>
      </c>
      <c r="D30" s="34" t="s">
        <v>156</v>
      </c>
      <c r="E30" s="66" t="s">
        <v>581</v>
      </c>
      <c r="F30" s="34" t="s">
        <v>582</v>
      </c>
      <c r="G30" s="34" t="s">
        <v>96</v>
      </c>
      <c r="H30" s="34" t="s">
        <v>583</v>
      </c>
      <c r="I30" s="76"/>
      <c r="J30" s="34">
        <v>1</v>
      </c>
      <c r="K30" s="67" t="s">
        <v>584</v>
      </c>
      <c r="L30" s="34" t="s">
        <v>158</v>
      </c>
      <c r="M30" s="63" t="s">
        <v>585</v>
      </c>
      <c r="N30" s="34" t="s">
        <v>259</v>
      </c>
      <c r="O30" s="34" t="s">
        <v>586</v>
      </c>
      <c r="P30" s="34">
        <v>1</v>
      </c>
      <c r="Q30" s="67" t="s">
        <v>587</v>
      </c>
      <c r="R30" s="34" t="s">
        <v>210</v>
      </c>
      <c r="S30" s="71" t="s">
        <v>588</v>
      </c>
      <c r="T30" s="49" t="s">
        <v>387</v>
      </c>
      <c r="U30" s="76"/>
      <c r="V30" s="34" t="s">
        <v>61</v>
      </c>
      <c r="W30" s="67">
        <v>2</v>
      </c>
      <c r="X30" s="76"/>
      <c r="Y30" s="1">
        <v>1</v>
      </c>
      <c r="Z30" s="67" t="s">
        <v>40</v>
      </c>
      <c r="AA30" s="67">
        <v>3</v>
      </c>
      <c r="AB30" s="76"/>
      <c r="AC30" s="34"/>
      <c r="AD30" s="71" t="s">
        <v>386</v>
      </c>
      <c r="AE30" s="34"/>
      <c r="AF30" s="71" t="s">
        <v>386</v>
      </c>
      <c r="AG30" s="34"/>
      <c r="AH30" s="71" t="s">
        <v>386</v>
      </c>
      <c r="AI30" s="34"/>
      <c r="AJ30" s="71" t="s">
        <v>386</v>
      </c>
      <c r="AK30" s="34"/>
      <c r="AL30" s="71" t="s">
        <v>386</v>
      </c>
      <c r="AM30" s="34"/>
      <c r="AN30" s="71" t="s">
        <v>386</v>
      </c>
      <c r="AO30" s="71"/>
      <c r="AP30" s="71" t="s">
        <v>386</v>
      </c>
      <c r="AQ30" s="71"/>
      <c r="AR30" s="67" t="s">
        <v>386</v>
      </c>
      <c r="AS30" s="67" t="s">
        <v>386</v>
      </c>
      <c r="AT30" s="76"/>
      <c r="AU30" s="67">
        <v>3</v>
      </c>
      <c r="AV30" s="67" t="s">
        <v>40</v>
      </c>
      <c r="AW30" s="76"/>
      <c r="AX30" s="67">
        <v>6</v>
      </c>
      <c r="AY30" s="67" t="s">
        <v>54</v>
      </c>
      <c r="AZ30" s="76"/>
      <c r="BA30" s="67">
        <v>2</v>
      </c>
      <c r="BB30" s="49" t="s">
        <v>105</v>
      </c>
      <c r="BC30" s="67">
        <v>50</v>
      </c>
      <c r="BD30" s="67" t="s">
        <v>58</v>
      </c>
      <c r="BE30" s="1">
        <v>1</v>
      </c>
      <c r="BF30" s="67">
        <v>1</v>
      </c>
      <c r="BG30" s="67" t="s">
        <v>97</v>
      </c>
      <c r="BH30" s="76"/>
      <c r="BI30" s="67">
        <v>1</v>
      </c>
      <c r="BJ30" s="49" t="s">
        <v>387</v>
      </c>
      <c r="BK30" s="1">
        <v>70</v>
      </c>
      <c r="BL30" s="67" t="s">
        <v>58</v>
      </c>
      <c r="BM30" s="1">
        <v>0</v>
      </c>
      <c r="BN30" s="67">
        <v>3</v>
      </c>
      <c r="BO30" s="67" t="s">
        <v>40</v>
      </c>
      <c r="BP30" s="76"/>
      <c r="BQ30" s="67">
        <v>3</v>
      </c>
      <c r="BR30" s="67" t="s">
        <v>54</v>
      </c>
      <c r="BS30" s="67" t="s">
        <v>55</v>
      </c>
      <c r="BT30" s="76"/>
    </row>
    <row r="31" spans="1:72" ht="22.5" customHeight="1" x14ac:dyDescent="0.35">
      <c r="A31" s="34">
        <v>10</v>
      </c>
      <c r="B31" s="67" t="s">
        <v>580</v>
      </c>
      <c r="C31" s="69" t="s">
        <v>157</v>
      </c>
      <c r="D31" s="34" t="s">
        <v>156</v>
      </c>
      <c r="E31" s="66" t="s">
        <v>589</v>
      </c>
      <c r="F31" s="34" t="s">
        <v>590</v>
      </c>
      <c r="G31" s="34" t="s">
        <v>96</v>
      </c>
      <c r="H31" s="34" t="s">
        <v>591</v>
      </c>
      <c r="I31" s="76"/>
      <c r="J31" s="34"/>
      <c r="K31" s="67" t="s">
        <v>592</v>
      </c>
      <c r="L31" s="34"/>
      <c r="M31" s="63"/>
      <c r="N31" s="34" t="s">
        <v>259</v>
      </c>
      <c r="O31" s="34" t="s">
        <v>586</v>
      </c>
      <c r="P31" s="34"/>
      <c r="Q31" s="67" t="s">
        <v>593</v>
      </c>
      <c r="R31" s="34"/>
      <c r="S31" s="71"/>
      <c r="T31" s="49"/>
      <c r="U31" s="76"/>
      <c r="V31" s="34"/>
      <c r="W31" s="67" t="s">
        <v>386</v>
      </c>
      <c r="X31" s="76"/>
      <c r="Y31" s="1">
        <v>1</v>
      </c>
      <c r="Z31" s="67" t="s">
        <v>40</v>
      </c>
      <c r="AB31" s="76"/>
      <c r="AC31" s="34"/>
      <c r="AD31" s="71"/>
      <c r="AE31" s="34"/>
      <c r="AF31" s="71"/>
      <c r="AG31" s="34"/>
      <c r="AH31" s="71"/>
      <c r="AI31" s="34"/>
      <c r="AJ31" s="71"/>
      <c r="AK31" s="34"/>
      <c r="AL31" s="71"/>
      <c r="AM31" s="34"/>
      <c r="AN31" s="71"/>
      <c r="AO31" s="71"/>
      <c r="AP31" s="71"/>
      <c r="AQ31" s="71"/>
      <c r="AR31" s="67" t="s">
        <v>386</v>
      </c>
      <c r="AT31" s="76"/>
      <c r="AU31" s="67">
        <v>0</v>
      </c>
      <c r="AV31" s="67" t="s">
        <v>386</v>
      </c>
      <c r="AW31" s="76"/>
      <c r="AX31" s="67" t="s">
        <v>386</v>
      </c>
      <c r="AY31" s="67" t="s">
        <v>386</v>
      </c>
      <c r="AZ31" s="76"/>
      <c r="BA31" s="67">
        <v>2</v>
      </c>
      <c r="BB31" s="49"/>
      <c r="BC31" s="67">
        <v>50</v>
      </c>
      <c r="BD31" s="67" t="s">
        <v>58</v>
      </c>
      <c r="BE31" s="1" t="s">
        <v>386</v>
      </c>
      <c r="BF31" s="67" t="s">
        <v>386</v>
      </c>
      <c r="BG31" s="67" t="s">
        <v>386</v>
      </c>
      <c r="BH31" s="76"/>
      <c r="BI31" s="67">
        <v>1</v>
      </c>
      <c r="BJ31" s="49"/>
      <c r="BK31" s="1">
        <v>70</v>
      </c>
      <c r="BL31" s="67" t="s">
        <v>58</v>
      </c>
      <c r="BM31" s="1" t="s">
        <v>386</v>
      </c>
      <c r="BN31" s="67" t="s">
        <v>386</v>
      </c>
      <c r="BO31" s="67" t="s">
        <v>386</v>
      </c>
      <c r="BP31" s="76"/>
      <c r="BQ31" s="67" t="s">
        <v>386</v>
      </c>
      <c r="BR31" s="67" t="s">
        <v>386</v>
      </c>
      <c r="BS31" s="67" t="s">
        <v>386</v>
      </c>
      <c r="BT31" s="76"/>
    </row>
    <row r="32" spans="1:72" ht="22.5" customHeight="1" x14ac:dyDescent="0.35">
      <c r="A32" s="34">
        <v>11</v>
      </c>
      <c r="B32" s="67" t="s">
        <v>594</v>
      </c>
      <c r="C32" s="69" t="s">
        <v>157</v>
      </c>
      <c r="D32" s="34" t="s">
        <v>156</v>
      </c>
      <c r="E32" s="66" t="s">
        <v>595</v>
      </c>
      <c r="F32" s="34" t="s">
        <v>571</v>
      </c>
      <c r="G32" s="34" t="s">
        <v>72</v>
      </c>
      <c r="H32" s="34" t="s">
        <v>596</v>
      </c>
      <c r="I32" s="76"/>
      <c r="J32" s="34">
        <v>1</v>
      </c>
      <c r="K32" s="67" t="s">
        <v>597</v>
      </c>
      <c r="L32" s="34" t="s">
        <v>158</v>
      </c>
      <c r="M32" s="63" t="s">
        <v>598</v>
      </c>
      <c r="N32" s="34" t="s">
        <v>259</v>
      </c>
      <c r="O32" s="34" t="s">
        <v>599</v>
      </c>
      <c r="P32" s="34">
        <v>1</v>
      </c>
      <c r="Q32" s="67" t="s">
        <v>600</v>
      </c>
      <c r="R32" s="34" t="s">
        <v>210</v>
      </c>
      <c r="S32" s="71" t="s">
        <v>601</v>
      </c>
      <c r="T32" s="49" t="s">
        <v>387</v>
      </c>
      <c r="U32" s="76"/>
      <c r="V32" s="34" t="s">
        <v>52</v>
      </c>
      <c r="W32" s="67">
        <v>4</v>
      </c>
      <c r="X32" s="76"/>
      <c r="Y32" s="1">
        <v>1</v>
      </c>
      <c r="Z32" s="67" t="s">
        <v>40</v>
      </c>
      <c r="AA32" s="67">
        <v>3</v>
      </c>
      <c r="AB32" s="76"/>
      <c r="AC32" s="34"/>
      <c r="AD32" s="71" t="s">
        <v>386</v>
      </c>
      <c r="AE32" s="34"/>
      <c r="AF32" s="71" t="s">
        <v>386</v>
      </c>
      <c r="AG32" s="34"/>
      <c r="AH32" s="71" t="s">
        <v>386</v>
      </c>
      <c r="AI32" s="34"/>
      <c r="AJ32" s="71" t="s">
        <v>386</v>
      </c>
      <c r="AK32" s="34"/>
      <c r="AL32" s="71" t="s">
        <v>386</v>
      </c>
      <c r="AM32" s="34"/>
      <c r="AN32" s="71" t="s">
        <v>386</v>
      </c>
      <c r="AO32" s="71"/>
      <c r="AP32" s="71" t="s">
        <v>386</v>
      </c>
      <c r="AQ32" s="71"/>
      <c r="AR32" s="67" t="s">
        <v>386</v>
      </c>
      <c r="AS32" s="67" t="s">
        <v>386</v>
      </c>
      <c r="AT32" s="76"/>
      <c r="AU32" s="67">
        <v>3</v>
      </c>
      <c r="AV32" s="67" t="s">
        <v>40</v>
      </c>
      <c r="AW32" s="76"/>
      <c r="AX32" s="67">
        <v>12</v>
      </c>
      <c r="AY32" s="67" t="s">
        <v>32</v>
      </c>
      <c r="AZ32" s="76"/>
      <c r="BA32" s="67">
        <v>1</v>
      </c>
      <c r="BB32" s="49" t="s">
        <v>105</v>
      </c>
      <c r="BC32" s="67">
        <v>100</v>
      </c>
      <c r="BD32" s="67" t="s">
        <v>37</v>
      </c>
      <c r="BE32" s="1">
        <v>4</v>
      </c>
      <c r="BF32" s="67">
        <v>1</v>
      </c>
      <c r="BG32" s="67" t="s">
        <v>97</v>
      </c>
      <c r="BH32" s="76"/>
      <c r="BI32" s="67">
        <v>2</v>
      </c>
      <c r="BJ32" s="49" t="s">
        <v>105</v>
      </c>
      <c r="BK32" s="1">
        <v>70</v>
      </c>
      <c r="BL32" s="67" t="s">
        <v>58</v>
      </c>
      <c r="BM32" s="1">
        <v>1</v>
      </c>
      <c r="BN32" s="67">
        <v>3</v>
      </c>
      <c r="BO32" s="67" t="s">
        <v>40</v>
      </c>
      <c r="BP32" s="76"/>
      <c r="BQ32" s="67">
        <v>3</v>
      </c>
      <c r="BR32" s="67" t="s">
        <v>54</v>
      </c>
      <c r="BS32" s="67" t="s">
        <v>55</v>
      </c>
      <c r="BT32" s="76"/>
    </row>
    <row r="33" spans="1:72" ht="22.5" customHeight="1" x14ac:dyDescent="0.35">
      <c r="A33" s="34">
        <v>12</v>
      </c>
      <c r="B33" s="67" t="s">
        <v>602</v>
      </c>
      <c r="C33" s="69" t="s">
        <v>157</v>
      </c>
      <c r="D33" s="34" t="s">
        <v>156</v>
      </c>
      <c r="E33" s="66" t="s">
        <v>603</v>
      </c>
      <c r="F33" s="34" t="s">
        <v>571</v>
      </c>
      <c r="G33" s="34" t="s">
        <v>72</v>
      </c>
      <c r="H33" s="34" t="s">
        <v>604</v>
      </c>
      <c r="I33" s="76"/>
      <c r="J33" s="34">
        <v>1</v>
      </c>
      <c r="K33" s="67" t="s">
        <v>605</v>
      </c>
      <c r="L33" s="34" t="s">
        <v>158</v>
      </c>
      <c r="M33" s="63" t="s">
        <v>606</v>
      </c>
      <c r="N33" s="34" t="s">
        <v>259</v>
      </c>
      <c r="O33" s="34" t="s">
        <v>607</v>
      </c>
      <c r="P33" s="34">
        <v>1</v>
      </c>
      <c r="Q33" s="67" t="s">
        <v>608</v>
      </c>
      <c r="R33" s="34" t="s">
        <v>210</v>
      </c>
      <c r="S33" s="71" t="s">
        <v>609</v>
      </c>
      <c r="T33" s="49" t="s">
        <v>387</v>
      </c>
      <c r="U33" s="76"/>
      <c r="V33" s="34" t="s">
        <v>52</v>
      </c>
      <c r="W33" s="67">
        <v>4</v>
      </c>
      <c r="X33" s="76"/>
      <c r="Y33" s="1">
        <v>1</v>
      </c>
      <c r="Z33" s="67" t="s">
        <v>40</v>
      </c>
      <c r="AA33" s="67">
        <v>3</v>
      </c>
      <c r="AB33" s="76"/>
      <c r="AC33" s="34"/>
      <c r="AD33" s="71" t="s">
        <v>386</v>
      </c>
      <c r="AE33" s="34"/>
      <c r="AF33" s="71" t="s">
        <v>386</v>
      </c>
      <c r="AG33" s="34"/>
      <c r="AH33" s="71" t="s">
        <v>386</v>
      </c>
      <c r="AI33" s="34"/>
      <c r="AJ33" s="71" t="s">
        <v>386</v>
      </c>
      <c r="AK33" s="34"/>
      <c r="AL33" s="71" t="s">
        <v>386</v>
      </c>
      <c r="AM33" s="34"/>
      <c r="AN33" s="71" t="s">
        <v>386</v>
      </c>
      <c r="AO33" s="71"/>
      <c r="AP33" s="71" t="s">
        <v>386</v>
      </c>
      <c r="AQ33" s="71"/>
      <c r="AR33" s="67" t="s">
        <v>386</v>
      </c>
      <c r="AS33" s="67" t="s">
        <v>386</v>
      </c>
      <c r="AT33" s="76"/>
      <c r="AU33" s="67">
        <v>3</v>
      </c>
      <c r="AV33" s="67" t="s">
        <v>40</v>
      </c>
      <c r="AW33" s="76"/>
      <c r="AX33" s="67">
        <v>12</v>
      </c>
      <c r="AY33" s="67" t="s">
        <v>32</v>
      </c>
      <c r="AZ33" s="76"/>
      <c r="BA33" s="67">
        <v>1</v>
      </c>
      <c r="BB33" s="49" t="s">
        <v>105</v>
      </c>
      <c r="BC33" s="67">
        <v>100</v>
      </c>
      <c r="BD33" s="67" t="s">
        <v>37</v>
      </c>
      <c r="BE33" s="1">
        <v>4</v>
      </c>
      <c r="BF33" s="67">
        <v>1</v>
      </c>
      <c r="BG33" s="67" t="s">
        <v>97</v>
      </c>
      <c r="BH33" s="76"/>
      <c r="BI33" s="67">
        <v>2</v>
      </c>
      <c r="BJ33" s="49" t="s">
        <v>105</v>
      </c>
      <c r="BK33" s="1">
        <v>85</v>
      </c>
      <c r="BL33" s="67" t="s">
        <v>58</v>
      </c>
      <c r="BM33" s="1">
        <v>1</v>
      </c>
      <c r="BN33" s="67">
        <v>3</v>
      </c>
      <c r="BO33" s="67" t="s">
        <v>40</v>
      </c>
      <c r="BP33" s="76"/>
      <c r="BQ33" s="67">
        <v>3</v>
      </c>
      <c r="BR33" s="67" t="s">
        <v>54</v>
      </c>
      <c r="BS33" s="67" t="s">
        <v>55</v>
      </c>
      <c r="BT33" s="76"/>
    </row>
    <row r="34" spans="1:72" ht="22.5" customHeight="1" x14ac:dyDescent="0.35">
      <c r="A34" s="34">
        <v>12</v>
      </c>
      <c r="B34" s="67" t="s">
        <v>602</v>
      </c>
      <c r="C34" s="69" t="s">
        <v>157</v>
      </c>
      <c r="D34" s="34" t="s">
        <v>156</v>
      </c>
      <c r="E34" s="66"/>
      <c r="F34" s="34"/>
      <c r="G34" s="34"/>
      <c r="H34" s="34"/>
      <c r="I34" s="76"/>
      <c r="J34" s="34">
        <v>2</v>
      </c>
      <c r="K34" s="67" t="s">
        <v>610</v>
      </c>
      <c r="L34" s="34" t="s">
        <v>158</v>
      </c>
      <c r="M34" s="63" t="s">
        <v>611</v>
      </c>
      <c r="N34" s="34" t="s">
        <v>259</v>
      </c>
      <c r="O34" s="34" t="s">
        <v>607</v>
      </c>
      <c r="P34" s="34">
        <v>2</v>
      </c>
      <c r="Q34" s="67" t="s">
        <v>612</v>
      </c>
      <c r="R34" s="34" t="s">
        <v>210</v>
      </c>
      <c r="S34" s="71" t="s">
        <v>613</v>
      </c>
      <c r="T34" s="49"/>
      <c r="U34" s="76"/>
      <c r="V34" s="34"/>
      <c r="W34" s="67" t="s">
        <v>386</v>
      </c>
      <c r="X34" s="76"/>
      <c r="Y34" s="1">
        <v>1</v>
      </c>
      <c r="Z34" s="67" t="s">
        <v>40</v>
      </c>
      <c r="AA34" s="67">
        <v>3</v>
      </c>
      <c r="AB34" s="76"/>
      <c r="AC34" s="34"/>
      <c r="AD34" s="71" t="s">
        <v>386</v>
      </c>
      <c r="AE34" s="34"/>
      <c r="AF34" s="71" t="s">
        <v>386</v>
      </c>
      <c r="AG34" s="34"/>
      <c r="AH34" s="71" t="s">
        <v>386</v>
      </c>
      <c r="AI34" s="34"/>
      <c r="AJ34" s="71" t="s">
        <v>386</v>
      </c>
      <c r="AK34" s="34"/>
      <c r="AL34" s="71" t="s">
        <v>386</v>
      </c>
      <c r="AM34" s="34"/>
      <c r="AN34" s="71" t="s">
        <v>386</v>
      </c>
      <c r="AO34" s="71"/>
      <c r="AP34" s="71" t="s">
        <v>386</v>
      </c>
      <c r="AQ34" s="71"/>
      <c r="AR34" s="67" t="s">
        <v>386</v>
      </c>
      <c r="AS34" s="67" t="s">
        <v>386</v>
      </c>
      <c r="AT34" s="76"/>
      <c r="AU34" s="67">
        <v>3</v>
      </c>
      <c r="AV34" s="67" t="s">
        <v>40</v>
      </c>
      <c r="AW34" s="76"/>
      <c r="AX34" s="67" t="s">
        <v>386</v>
      </c>
      <c r="AY34" s="67" t="s">
        <v>386</v>
      </c>
      <c r="AZ34" s="76"/>
      <c r="BA34" s="67">
        <v>1</v>
      </c>
      <c r="BB34" s="49"/>
      <c r="BC34" s="67">
        <v>100</v>
      </c>
      <c r="BD34" s="67" t="s">
        <v>37</v>
      </c>
      <c r="BE34" s="1" t="s">
        <v>386</v>
      </c>
      <c r="BF34" s="67" t="s">
        <v>386</v>
      </c>
      <c r="BG34" s="67" t="s">
        <v>386</v>
      </c>
      <c r="BH34" s="76"/>
      <c r="BI34" s="67">
        <v>2</v>
      </c>
      <c r="BJ34" s="49"/>
      <c r="BK34" s="1">
        <v>85</v>
      </c>
      <c r="BL34" s="67" t="s">
        <v>58</v>
      </c>
      <c r="BM34" s="1" t="s">
        <v>386</v>
      </c>
      <c r="BN34" s="67" t="s">
        <v>386</v>
      </c>
      <c r="BO34" s="67" t="s">
        <v>386</v>
      </c>
      <c r="BP34" s="76"/>
      <c r="BQ34" s="67" t="s">
        <v>386</v>
      </c>
      <c r="BR34" s="67" t="s">
        <v>386</v>
      </c>
      <c r="BS34" s="67" t="s">
        <v>386</v>
      </c>
      <c r="BT34" s="76"/>
    </row>
    <row r="35" spans="1:72" ht="22.5" customHeight="1" x14ac:dyDescent="0.35">
      <c r="A35" s="34">
        <v>12</v>
      </c>
      <c r="B35" s="67" t="s">
        <v>602</v>
      </c>
      <c r="C35" s="69" t="s">
        <v>157</v>
      </c>
      <c r="D35" s="34" t="s">
        <v>156</v>
      </c>
      <c r="E35" s="66"/>
      <c r="F35" s="34"/>
      <c r="G35" s="34"/>
      <c r="H35" s="34"/>
      <c r="I35" s="76"/>
      <c r="J35" s="34"/>
      <c r="K35" s="67" t="s">
        <v>614</v>
      </c>
      <c r="L35" s="34"/>
      <c r="M35" s="63"/>
      <c r="N35" s="34" t="s">
        <v>259</v>
      </c>
      <c r="O35" s="34" t="s">
        <v>607</v>
      </c>
      <c r="P35" s="34">
        <v>3</v>
      </c>
      <c r="Q35" s="67" t="s">
        <v>615</v>
      </c>
      <c r="R35" s="34" t="s">
        <v>210</v>
      </c>
      <c r="S35" s="71" t="s">
        <v>616</v>
      </c>
      <c r="T35" s="49"/>
      <c r="U35" s="76"/>
      <c r="V35" s="34"/>
      <c r="W35" s="67" t="s">
        <v>386</v>
      </c>
      <c r="X35" s="76"/>
      <c r="Y35" s="1">
        <v>1</v>
      </c>
      <c r="Z35" s="67" t="s">
        <v>40</v>
      </c>
      <c r="AA35" s="67">
        <v>3</v>
      </c>
      <c r="AB35" s="76"/>
      <c r="AC35" s="34"/>
      <c r="AD35" s="71" t="s">
        <v>386</v>
      </c>
      <c r="AE35" s="34"/>
      <c r="AF35" s="71" t="s">
        <v>386</v>
      </c>
      <c r="AG35" s="34"/>
      <c r="AH35" s="71" t="s">
        <v>386</v>
      </c>
      <c r="AI35" s="34"/>
      <c r="AJ35" s="71" t="s">
        <v>386</v>
      </c>
      <c r="AK35" s="34"/>
      <c r="AL35" s="71" t="s">
        <v>386</v>
      </c>
      <c r="AM35" s="34"/>
      <c r="AN35" s="71" t="s">
        <v>386</v>
      </c>
      <c r="AO35" s="71"/>
      <c r="AP35" s="71" t="s">
        <v>386</v>
      </c>
      <c r="AQ35" s="71"/>
      <c r="AR35" s="67" t="s">
        <v>386</v>
      </c>
      <c r="AS35" s="67" t="s">
        <v>386</v>
      </c>
      <c r="AT35" s="76"/>
      <c r="AU35" s="67">
        <v>3</v>
      </c>
      <c r="AV35" s="67" t="s">
        <v>40</v>
      </c>
      <c r="AW35" s="76"/>
      <c r="AX35" s="67" t="s">
        <v>386</v>
      </c>
      <c r="AY35" s="67" t="s">
        <v>386</v>
      </c>
      <c r="AZ35" s="76"/>
      <c r="BA35" s="67">
        <v>1</v>
      </c>
      <c r="BB35" s="49"/>
      <c r="BC35" s="67">
        <v>100</v>
      </c>
      <c r="BD35" s="67" t="s">
        <v>37</v>
      </c>
      <c r="BE35" s="1" t="s">
        <v>386</v>
      </c>
      <c r="BF35" s="67" t="s">
        <v>386</v>
      </c>
      <c r="BG35" s="67" t="s">
        <v>386</v>
      </c>
      <c r="BH35" s="76"/>
      <c r="BI35" s="67">
        <v>2</v>
      </c>
      <c r="BJ35" s="49"/>
      <c r="BK35" s="1">
        <v>85</v>
      </c>
      <c r="BL35" s="67" t="s">
        <v>58</v>
      </c>
      <c r="BM35" s="1" t="s">
        <v>386</v>
      </c>
      <c r="BN35" s="67" t="s">
        <v>386</v>
      </c>
      <c r="BO35" s="67" t="s">
        <v>386</v>
      </c>
      <c r="BP35" s="76"/>
      <c r="BQ35" s="67" t="s">
        <v>386</v>
      </c>
      <c r="BR35" s="67" t="s">
        <v>386</v>
      </c>
      <c r="BS35" s="67" t="s">
        <v>386</v>
      </c>
      <c r="BT35" s="76"/>
    </row>
    <row r="36" spans="1:72" ht="22.5" customHeight="1" x14ac:dyDescent="0.35">
      <c r="A36" s="34">
        <v>13</v>
      </c>
      <c r="B36" s="67" t="s">
        <v>617</v>
      </c>
      <c r="C36" s="69" t="s">
        <v>157</v>
      </c>
      <c r="D36" s="34" t="s">
        <v>156</v>
      </c>
      <c r="E36" s="66" t="s">
        <v>618</v>
      </c>
      <c r="F36" s="34" t="s">
        <v>571</v>
      </c>
      <c r="G36" s="34" t="s">
        <v>28</v>
      </c>
      <c r="H36" s="34" t="s">
        <v>619</v>
      </c>
      <c r="I36" s="76"/>
      <c r="J36" s="34">
        <v>1</v>
      </c>
      <c r="K36" s="67" t="s">
        <v>620</v>
      </c>
      <c r="L36" s="34" t="s">
        <v>158</v>
      </c>
      <c r="M36" s="63" t="s">
        <v>621</v>
      </c>
      <c r="N36" s="34" t="s">
        <v>259</v>
      </c>
      <c r="O36" s="34" t="s">
        <v>622</v>
      </c>
      <c r="P36" s="34">
        <v>1</v>
      </c>
      <c r="Q36" s="67" t="s">
        <v>623</v>
      </c>
      <c r="R36" s="34" t="s">
        <v>210</v>
      </c>
      <c r="S36" s="71" t="s">
        <v>624</v>
      </c>
      <c r="T36" s="49" t="s">
        <v>387</v>
      </c>
      <c r="U36" s="76"/>
      <c r="V36" s="34" t="s">
        <v>29</v>
      </c>
      <c r="W36" s="67">
        <v>5</v>
      </c>
      <c r="X36" s="76"/>
      <c r="Y36" s="1">
        <v>1</v>
      </c>
      <c r="Z36" s="67" t="s">
        <v>40</v>
      </c>
      <c r="AA36" s="67">
        <v>3</v>
      </c>
      <c r="AB36" s="76"/>
      <c r="AC36" s="34"/>
      <c r="AD36" s="71" t="s">
        <v>386</v>
      </c>
      <c r="AE36" s="34"/>
      <c r="AF36" s="71" t="s">
        <v>386</v>
      </c>
      <c r="AG36" s="34"/>
      <c r="AH36" s="71" t="s">
        <v>386</v>
      </c>
      <c r="AI36" s="34"/>
      <c r="AJ36" s="71" t="s">
        <v>386</v>
      </c>
      <c r="AK36" s="34"/>
      <c r="AL36" s="71" t="s">
        <v>386</v>
      </c>
      <c r="AM36" s="34"/>
      <c r="AN36" s="71" t="s">
        <v>386</v>
      </c>
      <c r="AO36" s="71"/>
      <c r="AP36" s="71" t="s">
        <v>386</v>
      </c>
      <c r="AQ36" s="71"/>
      <c r="AR36" s="67" t="s">
        <v>386</v>
      </c>
      <c r="AS36" s="67" t="s">
        <v>386</v>
      </c>
      <c r="AT36" s="76"/>
      <c r="AU36" s="67">
        <v>3</v>
      </c>
      <c r="AV36" s="67" t="s">
        <v>40</v>
      </c>
      <c r="AW36" s="76"/>
      <c r="AX36" s="67">
        <v>15</v>
      </c>
      <c r="AY36" s="67" t="s">
        <v>32</v>
      </c>
      <c r="AZ36" s="76"/>
      <c r="BA36" s="67">
        <v>1</v>
      </c>
      <c r="BB36" s="49" t="s">
        <v>387</v>
      </c>
      <c r="BC36" s="67">
        <v>60</v>
      </c>
      <c r="BD36" s="67" t="s">
        <v>58</v>
      </c>
      <c r="BE36" s="1">
        <v>0</v>
      </c>
      <c r="BF36" s="67">
        <v>5</v>
      </c>
      <c r="BG36" s="67" t="s">
        <v>29</v>
      </c>
      <c r="BH36" s="76"/>
      <c r="BI36" s="67">
        <v>0</v>
      </c>
      <c r="BJ36" s="49" t="s">
        <v>387</v>
      </c>
      <c r="BK36" s="1">
        <v>0</v>
      </c>
      <c r="BL36" s="67" t="s">
        <v>79</v>
      </c>
      <c r="BM36" s="1">
        <v>0</v>
      </c>
      <c r="BN36" s="67">
        <v>3</v>
      </c>
      <c r="BO36" s="67" t="s">
        <v>40</v>
      </c>
      <c r="BP36" s="76"/>
      <c r="BQ36" s="67">
        <v>15</v>
      </c>
      <c r="BR36" s="67" t="s">
        <v>32</v>
      </c>
      <c r="BS36" s="67" t="s">
        <v>33</v>
      </c>
      <c r="BT36" s="76"/>
    </row>
    <row r="37" spans="1:72" ht="22.5" customHeight="1" x14ac:dyDescent="0.35">
      <c r="A37" s="34">
        <v>13</v>
      </c>
      <c r="B37" s="67" t="s">
        <v>617</v>
      </c>
      <c r="C37" s="69" t="s">
        <v>157</v>
      </c>
      <c r="D37" s="34" t="s">
        <v>156</v>
      </c>
      <c r="E37" s="66"/>
      <c r="F37" s="34"/>
      <c r="G37" s="34"/>
      <c r="H37" s="34"/>
      <c r="I37" s="76"/>
      <c r="J37" s="34">
        <v>2</v>
      </c>
      <c r="K37" s="67" t="s">
        <v>625</v>
      </c>
      <c r="L37" s="34" t="s">
        <v>158</v>
      </c>
      <c r="M37" s="63" t="s">
        <v>626</v>
      </c>
      <c r="N37" s="34" t="s">
        <v>259</v>
      </c>
      <c r="O37" s="34" t="s">
        <v>622</v>
      </c>
      <c r="P37" s="34"/>
      <c r="Q37" s="67" t="s">
        <v>627</v>
      </c>
      <c r="R37" s="34"/>
      <c r="S37" s="71"/>
      <c r="T37" s="49"/>
      <c r="U37" s="76"/>
      <c r="V37" s="34"/>
      <c r="W37" s="67" t="s">
        <v>386</v>
      </c>
      <c r="X37" s="76"/>
      <c r="Y37" s="1">
        <v>1</v>
      </c>
      <c r="Z37" s="67" t="s">
        <v>40</v>
      </c>
      <c r="AA37" s="67">
        <v>3</v>
      </c>
      <c r="AB37" s="76"/>
      <c r="AC37" s="34"/>
      <c r="AD37" s="71" t="s">
        <v>386</v>
      </c>
      <c r="AE37" s="34"/>
      <c r="AF37" s="71" t="s">
        <v>386</v>
      </c>
      <c r="AG37" s="34"/>
      <c r="AH37" s="71" t="s">
        <v>386</v>
      </c>
      <c r="AI37" s="34"/>
      <c r="AJ37" s="71" t="s">
        <v>386</v>
      </c>
      <c r="AK37" s="34"/>
      <c r="AL37" s="71" t="s">
        <v>386</v>
      </c>
      <c r="AM37" s="34"/>
      <c r="AN37" s="71" t="s">
        <v>386</v>
      </c>
      <c r="AO37" s="71"/>
      <c r="AP37" s="71" t="s">
        <v>386</v>
      </c>
      <c r="AQ37" s="71"/>
      <c r="AR37" s="67" t="s">
        <v>386</v>
      </c>
      <c r="AS37" s="67" t="s">
        <v>386</v>
      </c>
      <c r="AT37" s="76"/>
      <c r="AU37" s="67">
        <v>3</v>
      </c>
      <c r="AV37" s="67" t="s">
        <v>40</v>
      </c>
      <c r="AW37" s="76"/>
      <c r="AX37" s="67" t="s">
        <v>386</v>
      </c>
      <c r="AY37" s="67" t="s">
        <v>386</v>
      </c>
      <c r="AZ37" s="76"/>
      <c r="BA37" s="67">
        <v>1</v>
      </c>
      <c r="BB37" s="49"/>
      <c r="BC37" s="67">
        <v>60</v>
      </c>
      <c r="BD37" s="67" t="s">
        <v>58</v>
      </c>
      <c r="BE37" s="1" t="s">
        <v>386</v>
      </c>
      <c r="BF37" s="67" t="s">
        <v>386</v>
      </c>
      <c r="BG37" s="67" t="s">
        <v>386</v>
      </c>
      <c r="BH37" s="76"/>
      <c r="BI37" s="67">
        <v>0</v>
      </c>
      <c r="BJ37" s="49"/>
      <c r="BK37" s="1">
        <v>0</v>
      </c>
      <c r="BL37" s="67" t="s">
        <v>79</v>
      </c>
      <c r="BM37" s="1" t="s">
        <v>386</v>
      </c>
      <c r="BN37" s="67" t="s">
        <v>386</v>
      </c>
      <c r="BO37" s="67" t="s">
        <v>386</v>
      </c>
      <c r="BP37" s="76"/>
      <c r="BQ37" s="67" t="s">
        <v>386</v>
      </c>
      <c r="BR37" s="67" t="s">
        <v>386</v>
      </c>
      <c r="BS37" s="67" t="s">
        <v>386</v>
      </c>
      <c r="BT37" s="76"/>
    </row>
    <row r="38" spans="1:72" ht="22.5" customHeight="1" x14ac:dyDescent="0.35">
      <c r="A38" s="34">
        <v>14</v>
      </c>
      <c r="B38" s="67" t="s">
        <v>628</v>
      </c>
      <c r="C38" s="69" t="s">
        <v>157</v>
      </c>
      <c r="D38" s="34" t="s">
        <v>156</v>
      </c>
      <c r="E38" s="66" t="s">
        <v>629</v>
      </c>
      <c r="F38" s="34" t="s">
        <v>630</v>
      </c>
      <c r="G38" s="34" t="s">
        <v>28</v>
      </c>
      <c r="H38" s="34" t="s">
        <v>631</v>
      </c>
      <c r="I38" s="76"/>
      <c r="J38" s="34">
        <v>1</v>
      </c>
      <c r="K38" s="67" t="s">
        <v>632</v>
      </c>
      <c r="L38" s="34" t="s">
        <v>158</v>
      </c>
      <c r="M38" s="63" t="s">
        <v>633</v>
      </c>
      <c r="N38" s="34" t="s">
        <v>259</v>
      </c>
      <c r="O38" s="34" t="s">
        <v>634</v>
      </c>
      <c r="P38" s="34">
        <v>1</v>
      </c>
      <c r="Q38" s="67" t="s">
        <v>635</v>
      </c>
      <c r="R38" s="34" t="s">
        <v>210</v>
      </c>
      <c r="S38" s="71" t="s">
        <v>636</v>
      </c>
      <c r="T38" s="49" t="s">
        <v>105</v>
      </c>
      <c r="U38" s="76"/>
      <c r="V38" s="34" t="s">
        <v>29</v>
      </c>
      <c r="W38" s="67">
        <v>5</v>
      </c>
      <c r="X38" s="76"/>
      <c r="Y38" s="1">
        <v>1</v>
      </c>
      <c r="Z38" s="67" t="s">
        <v>40</v>
      </c>
      <c r="AA38" s="67">
        <v>3</v>
      </c>
      <c r="AB38" s="76"/>
      <c r="AC38" s="34"/>
      <c r="AD38" s="71" t="s">
        <v>386</v>
      </c>
      <c r="AE38" s="34"/>
      <c r="AF38" s="71" t="s">
        <v>386</v>
      </c>
      <c r="AG38" s="34"/>
      <c r="AH38" s="71" t="s">
        <v>386</v>
      </c>
      <c r="AI38" s="34"/>
      <c r="AJ38" s="71" t="s">
        <v>386</v>
      </c>
      <c r="AK38" s="34"/>
      <c r="AL38" s="71" t="s">
        <v>386</v>
      </c>
      <c r="AM38" s="34"/>
      <c r="AN38" s="71" t="s">
        <v>386</v>
      </c>
      <c r="AO38" s="71"/>
      <c r="AP38" s="71" t="s">
        <v>386</v>
      </c>
      <c r="AQ38" s="71"/>
      <c r="AR38" s="67" t="s">
        <v>386</v>
      </c>
      <c r="AS38" s="67" t="s">
        <v>386</v>
      </c>
      <c r="AT38" s="76"/>
      <c r="AU38" s="67">
        <v>3</v>
      </c>
      <c r="AV38" s="67" t="s">
        <v>40</v>
      </c>
      <c r="AW38" s="76"/>
      <c r="AX38" s="67">
        <v>15</v>
      </c>
      <c r="AY38" s="67" t="s">
        <v>32</v>
      </c>
      <c r="AZ38" s="76"/>
      <c r="BA38" s="67">
        <v>2</v>
      </c>
      <c r="BB38" s="49" t="s">
        <v>105</v>
      </c>
      <c r="BC38" s="67">
        <v>100</v>
      </c>
      <c r="BD38" s="67" t="s">
        <v>37</v>
      </c>
      <c r="BE38" s="1">
        <v>4</v>
      </c>
      <c r="BF38" s="67">
        <v>1</v>
      </c>
      <c r="BG38" s="67" t="s">
        <v>97</v>
      </c>
      <c r="BH38" s="76"/>
      <c r="BI38" s="67">
        <v>1</v>
      </c>
      <c r="BJ38" s="49" t="s">
        <v>105</v>
      </c>
      <c r="BK38" s="1">
        <v>100</v>
      </c>
      <c r="BL38" s="67" t="s">
        <v>37</v>
      </c>
      <c r="BM38" s="1">
        <v>4</v>
      </c>
      <c r="BN38" s="67">
        <v>3</v>
      </c>
      <c r="BO38" s="67" t="s">
        <v>40</v>
      </c>
      <c r="BP38" s="76"/>
      <c r="BQ38" s="67">
        <v>3</v>
      </c>
      <c r="BR38" s="67" t="s">
        <v>54</v>
      </c>
      <c r="BS38" s="67" t="s">
        <v>55</v>
      </c>
      <c r="BT38" s="76"/>
    </row>
    <row r="39" spans="1:72" ht="22.5" customHeight="1" x14ac:dyDescent="0.35">
      <c r="A39" s="34">
        <v>14</v>
      </c>
      <c r="B39" s="67" t="s">
        <v>628</v>
      </c>
      <c r="C39" s="69" t="s">
        <v>157</v>
      </c>
      <c r="D39" s="34" t="s">
        <v>156</v>
      </c>
      <c r="E39" s="66"/>
      <c r="F39" s="34"/>
      <c r="G39" s="34"/>
      <c r="H39" s="34"/>
      <c r="I39" s="76"/>
      <c r="J39" s="34">
        <v>2</v>
      </c>
      <c r="K39" s="67" t="s">
        <v>637</v>
      </c>
      <c r="L39" s="34" t="s">
        <v>158</v>
      </c>
      <c r="M39" s="63" t="s">
        <v>638</v>
      </c>
      <c r="N39" s="34" t="s">
        <v>259</v>
      </c>
      <c r="O39" s="34" t="s">
        <v>634</v>
      </c>
      <c r="P39" s="34"/>
      <c r="R39" s="34"/>
      <c r="S39" s="71"/>
      <c r="T39" s="49"/>
      <c r="U39" s="76"/>
      <c r="V39" s="34"/>
      <c r="W39" s="67" t="s">
        <v>386</v>
      </c>
      <c r="X39" s="76"/>
      <c r="Y39" s="1">
        <v>1</v>
      </c>
      <c r="Z39" s="67" t="s">
        <v>40</v>
      </c>
      <c r="AA39" s="67">
        <v>3</v>
      </c>
      <c r="AB39" s="76"/>
      <c r="AC39" s="34"/>
      <c r="AD39" s="71" t="s">
        <v>386</v>
      </c>
      <c r="AE39" s="34"/>
      <c r="AF39" s="71" t="s">
        <v>386</v>
      </c>
      <c r="AG39" s="34"/>
      <c r="AH39" s="71" t="s">
        <v>386</v>
      </c>
      <c r="AI39" s="34"/>
      <c r="AJ39" s="71" t="s">
        <v>386</v>
      </c>
      <c r="AK39" s="34"/>
      <c r="AL39" s="71" t="s">
        <v>386</v>
      </c>
      <c r="AM39" s="34"/>
      <c r="AN39" s="71" t="s">
        <v>386</v>
      </c>
      <c r="AO39" s="71"/>
      <c r="AP39" s="71" t="s">
        <v>386</v>
      </c>
      <c r="AQ39" s="71"/>
      <c r="AR39" s="67" t="s">
        <v>386</v>
      </c>
      <c r="AS39" s="67" t="s">
        <v>386</v>
      </c>
      <c r="AT39" s="76"/>
      <c r="AU39" s="67">
        <v>3</v>
      </c>
      <c r="AV39" s="67" t="s">
        <v>40</v>
      </c>
      <c r="AW39" s="76"/>
      <c r="AX39" s="67" t="s">
        <v>386</v>
      </c>
      <c r="AY39" s="67" t="s">
        <v>386</v>
      </c>
      <c r="AZ39" s="76"/>
      <c r="BA39" s="67">
        <v>2</v>
      </c>
      <c r="BB39" s="49"/>
      <c r="BC39" s="67">
        <v>100</v>
      </c>
      <c r="BD39" s="67" t="s">
        <v>37</v>
      </c>
      <c r="BE39" s="1" t="s">
        <v>386</v>
      </c>
      <c r="BF39" s="67" t="s">
        <v>386</v>
      </c>
      <c r="BG39" s="67" t="s">
        <v>386</v>
      </c>
      <c r="BH39" s="76"/>
      <c r="BI39" s="67">
        <v>1</v>
      </c>
      <c r="BJ39" s="49"/>
      <c r="BK39" s="1">
        <v>100</v>
      </c>
      <c r="BL39" s="67" t="s">
        <v>37</v>
      </c>
      <c r="BM39" s="1" t="s">
        <v>386</v>
      </c>
      <c r="BN39" s="67" t="s">
        <v>386</v>
      </c>
      <c r="BO39" s="67" t="s">
        <v>386</v>
      </c>
      <c r="BP39" s="76"/>
      <c r="BQ39" s="67" t="s">
        <v>386</v>
      </c>
      <c r="BR39" s="67" t="s">
        <v>386</v>
      </c>
      <c r="BS39" s="67" t="s">
        <v>386</v>
      </c>
      <c r="BT39" s="76"/>
    </row>
    <row r="40" spans="1:72" ht="22.5" customHeight="1" x14ac:dyDescent="0.35">
      <c r="A40" s="34">
        <v>15</v>
      </c>
      <c r="B40" s="67" t="s">
        <v>639</v>
      </c>
      <c r="C40" s="69" t="s">
        <v>157</v>
      </c>
      <c r="D40" s="34" t="s">
        <v>156</v>
      </c>
      <c r="E40" s="66" t="s">
        <v>629</v>
      </c>
      <c r="F40" s="34">
        <v>4</v>
      </c>
      <c r="G40" s="34" t="s">
        <v>72</v>
      </c>
      <c r="H40" s="34" t="s">
        <v>640</v>
      </c>
      <c r="I40" s="76"/>
      <c r="J40" s="34">
        <v>1</v>
      </c>
      <c r="K40" s="67" t="s">
        <v>641</v>
      </c>
      <c r="L40" s="34"/>
      <c r="M40" s="63" t="s">
        <v>642</v>
      </c>
      <c r="N40" s="34" t="s">
        <v>259</v>
      </c>
      <c r="O40" s="34" t="s">
        <v>643</v>
      </c>
      <c r="P40" s="34">
        <v>1</v>
      </c>
      <c r="Q40" s="67" t="s">
        <v>644</v>
      </c>
      <c r="R40" s="34" t="s">
        <v>210</v>
      </c>
      <c r="S40" s="71" t="s">
        <v>645</v>
      </c>
      <c r="T40" s="49" t="s">
        <v>387</v>
      </c>
      <c r="U40" s="76"/>
      <c r="V40" s="34" t="s">
        <v>52</v>
      </c>
      <c r="W40" s="67">
        <v>4</v>
      </c>
      <c r="X40" s="76"/>
      <c r="Y40" s="1">
        <v>1</v>
      </c>
      <c r="Z40" s="67" t="s">
        <v>40</v>
      </c>
      <c r="AA40" s="67">
        <v>3</v>
      </c>
      <c r="AB40" s="76"/>
      <c r="AC40" s="34"/>
      <c r="AD40" s="71" t="s">
        <v>386</v>
      </c>
      <c r="AE40" s="34"/>
      <c r="AF40" s="71" t="s">
        <v>386</v>
      </c>
      <c r="AG40" s="34"/>
      <c r="AH40" s="71" t="s">
        <v>386</v>
      </c>
      <c r="AI40" s="34"/>
      <c r="AJ40" s="71" t="s">
        <v>386</v>
      </c>
      <c r="AK40" s="34"/>
      <c r="AL40" s="71" t="s">
        <v>386</v>
      </c>
      <c r="AM40" s="34"/>
      <c r="AN40" s="71" t="s">
        <v>386</v>
      </c>
      <c r="AO40" s="71"/>
      <c r="AP40" s="71" t="s">
        <v>386</v>
      </c>
      <c r="AQ40" s="71"/>
      <c r="AR40" s="67" t="s">
        <v>386</v>
      </c>
      <c r="AS40" s="67" t="s">
        <v>386</v>
      </c>
      <c r="AT40" s="76"/>
      <c r="AU40" s="67">
        <v>3</v>
      </c>
      <c r="AV40" s="67" t="s">
        <v>40</v>
      </c>
      <c r="AW40" s="76"/>
      <c r="AX40" s="67">
        <v>12</v>
      </c>
      <c r="AY40" s="67" t="s">
        <v>32</v>
      </c>
      <c r="AZ40" s="76"/>
      <c r="BA40" s="67">
        <v>1</v>
      </c>
      <c r="BB40" s="49" t="s">
        <v>105</v>
      </c>
      <c r="BC40" s="67">
        <v>100</v>
      </c>
      <c r="BD40" s="67" t="s">
        <v>37</v>
      </c>
      <c r="BE40" s="1">
        <v>4</v>
      </c>
      <c r="BF40" s="67">
        <v>1</v>
      </c>
      <c r="BG40" s="67" t="s">
        <v>97</v>
      </c>
      <c r="BH40" s="76"/>
      <c r="BI40" s="67">
        <v>0</v>
      </c>
      <c r="BJ40" s="49" t="s">
        <v>387</v>
      </c>
      <c r="BK40" s="1">
        <v>0</v>
      </c>
      <c r="BL40" s="67" t="s">
        <v>79</v>
      </c>
      <c r="BM40" s="1">
        <v>0</v>
      </c>
      <c r="BN40" s="67">
        <v>3</v>
      </c>
      <c r="BO40" s="67" t="s">
        <v>40</v>
      </c>
      <c r="BP40" s="76"/>
      <c r="BQ40" s="67">
        <v>3</v>
      </c>
      <c r="BR40" s="67" t="s">
        <v>54</v>
      </c>
      <c r="BS40" s="67" t="s">
        <v>55</v>
      </c>
      <c r="BT40" s="76"/>
    </row>
    <row r="41" spans="1:72" ht="22.5" customHeight="1" x14ac:dyDescent="0.35">
      <c r="A41" s="34">
        <v>16</v>
      </c>
      <c r="B41" s="67" t="s">
        <v>646</v>
      </c>
      <c r="C41" s="69" t="s">
        <v>157</v>
      </c>
      <c r="D41" s="34" t="s">
        <v>156</v>
      </c>
      <c r="E41" s="66" t="s">
        <v>647</v>
      </c>
      <c r="F41" s="34" t="s">
        <v>571</v>
      </c>
      <c r="G41" s="34" t="s">
        <v>28</v>
      </c>
      <c r="H41" s="34" t="s">
        <v>648</v>
      </c>
      <c r="I41" s="76"/>
      <c r="J41" s="34">
        <v>1</v>
      </c>
      <c r="K41" s="67" t="s">
        <v>649</v>
      </c>
      <c r="L41" s="34" t="s">
        <v>158</v>
      </c>
      <c r="M41" s="63" t="s">
        <v>650</v>
      </c>
      <c r="N41" s="34" t="s">
        <v>259</v>
      </c>
      <c r="O41" s="34" t="s">
        <v>651</v>
      </c>
      <c r="P41" s="34">
        <v>1</v>
      </c>
      <c r="Q41" s="67" t="s">
        <v>652</v>
      </c>
      <c r="R41" s="34" t="s">
        <v>210</v>
      </c>
      <c r="S41" s="71" t="s">
        <v>653</v>
      </c>
      <c r="T41" s="49" t="s">
        <v>387</v>
      </c>
      <c r="U41" s="76"/>
      <c r="V41" s="34" t="s">
        <v>29</v>
      </c>
      <c r="W41" s="67">
        <v>5</v>
      </c>
      <c r="X41" s="76"/>
      <c r="Y41" s="1">
        <v>1</v>
      </c>
      <c r="Z41" s="67" t="s">
        <v>40</v>
      </c>
      <c r="AA41" s="67">
        <v>3</v>
      </c>
      <c r="AB41" s="76"/>
      <c r="AC41" s="34"/>
      <c r="AD41" s="71" t="s">
        <v>386</v>
      </c>
      <c r="AE41" s="34"/>
      <c r="AF41" s="71" t="s">
        <v>386</v>
      </c>
      <c r="AG41" s="34"/>
      <c r="AH41" s="71" t="s">
        <v>386</v>
      </c>
      <c r="AI41" s="34"/>
      <c r="AJ41" s="71" t="s">
        <v>386</v>
      </c>
      <c r="AK41" s="34"/>
      <c r="AL41" s="71" t="s">
        <v>386</v>
      </c>
      <c r="AM41" s="34"/>
      <c r="AN41" s="71" t="s">
        <v>386</v>
      </c>
      <c r="AO41" s="71"/>
      <c r="AP41" s="71" t="s">
        <v>386</v>
      </c>
      <c r="AQ41" s="71"/>
      <c r="AR41" s="67" t="s">
        <v>386</v>
      </c>
      <c r="AS41" s="67" t="s">
        <v>386</v>
      </c>
      <c r="AT41" s="76"/>
      <c r="AU41" s="67">
        <v>3</v>
      </c>
      <c r="AV41" s="67" t="s">
        <v>40</v>
      </c>
      <c r="AW41" s="76"/>
      <c r="AX41" s="67">
        <v>15</v>
      </c>
      <c r="AY41" s="67" t="s">
        <v>32</v>
      </c>
      <c r="AZ41" s="76"/>
      <c r="BA41" s="67">
        <v>1</v>
      </c>
      <c r="BB41" s="49" t="s">
        <v>105</v>
      </c>
      <c r="BC41" s="67">
        <v>100</v>
      </c>
      <c r="BD41" s="67" t="s">
        <v>37</v>
      </c>
      <c r="BE41" s="1">
        <v>4</v>
      </c>
      <c r="BF41" s="67">
        <v>1</v>
      </c>
      <c r="BG41" s="67" t="s">
        <v>97</v>
      </c>
      <c r="BH41" s="76"/>
      <c r="BI41" s="67">
        <v>0</v>
      </c>
      <c r="BJ41" s="49" t="s">
        <v>387</v>
      </c>
      <c r="BK41" s="1">
        <v>0</v>
      </c>
      <c r="BL41" s="67" t="s">
        <v>79</v>
      </c>
      <c r="BM41" s="1">
        <v>0</v>
      </c>
      <c r="BN41" s="67">
        <v>3</v>
      </c>
      <c r="BO41" s="67" t="s">
        <v>40</v>
      </c>
      <c r="BP41" s="76"/>
      <c r="BQ41" s="67">
        <v>3</v>
      </c>
      <c r="BR41" s="67" t="s">
        <v>54</v>
      </c>
      <c r="BS41" s="67" t="s">
        <v>55</v>
      </c>
      <c r="BT41" s="76"/>
    </row>
    <row r="42" spans="1:72" ht="22.5" customHeight="1" x14ac:dyDescent="0.35">
      <c r="A42" s="34">
        <v>7</v>
      </c>
      <c r="B42" s="67" t="s">
        <v>668</v>
      </c>
      <c r="C42" s="69" t="s">
        <v>95</v>
      </c>
      <c r="D42" s="34" t="s">
        <v>94</v>
      </c>
      <c r="E42" s="66" t="s">
        <v>662</v>
      </c>
      <c r="F42" s="34" t="s">
        <v>669</v>
      </c>
      <c r="G42" s="34" t="s">
        <v>28</v>
      </c>
      <c r="H42" s="34" t="s">
        <v>656</v>
      </c>
      <c r="I42" s="76"/>
      <c r="J42" s="34">
        <v>1</v>
      </c>
      <c r="K42" s="67" t="s">
        <v>670</v>
      </c>
      <c r="L42" s="34" t="s">
        <v>158</v>
      </c>
      <c r="M42" s="63" t="s">
        <v>671</v>
      </c>
      <c r="N42" s="34" t="s">
        <v>259</v>
      </c>
      <c r="O42" s="34" t="s">
        <v>672</v>
      </c>
      <c r="P42" s="34">
        <v>1</v>
      </c>
      <c r="Q42" s="67" t="s">
        <v>673</v>
      </c>
      <c r="R42" s="34" t="s">
        <v>210</v>
      </c>
      <c r="S42" s="71" t="s">
        <v>674</v>
      </c>
      <c r="T42" s="49" t="s">
        <v>105</v>
      </c>
      <c r="U42" s="76"/>
      <c r="V42" s="34" t="s">
        <v>29</v>
      </c>
      <c r="W42" s="67">
        <v>5</v>
      </c>
      <c r="X42" s="76"/>
      <c r="Y42" s="1">
        <v>13</v>
      </c>
      <c r="Z42" s="67" t="s">
        <v>31</v>
      </c>
      <c r="AA42" s="67">
        <v>5</v>
      </c>
      <c r="AB42" s="76"/>
      <c r="AC42" s="34"/>
      <c r="AD42" s="71" t="s">
        <v>386</v>
      </c>
      <c r="AE42" s="34"/>
      <c r="AF42" s="71" t="s">
        <v>386</v>
      </c>
      <c r="AG42" s="34"/>
      <c r="AH42" s="71" t="s">
        <v>386</v>
      </c>
      <c r="AI42" s="34"/>
      <c r="AJ42" s="71" t="s">
        <v>386</v>
      </c>
      <c r="AK42" s="34"/>
      <c r="AL42" s="71" t="s">
        <v>386</v>
      </c>
      <c r="AM42" s="34"/>
      <c r="AN42" s="71" t="s">
        <v>386</v>
      </c>
      <c r="AO42" s="71"/>
      <c r="AP42" s="71" t="s">
        <v>386</v>
      </c>
      <c r="AQ42" s="71"/>
      <c r="AR42" s="67" t="s">
        <v>386</v>
      </c>
      <c r="AS42" s="67" t="s">
        <v>386</v>
      </c>
      <c r="AT42" s="76"/>
      <c r="AU42" s="67">
        <v>5</v>
      </c>
      <c r="AV42" s="67" t="s">
        <v>31</v>
      </c>
      <c r="AW42" s="76"/>
      <c r="AX42" s="67">
        <v>25</v>
      </c>
      <c r="AY42" s="67" t="s">
        <v>32</v>
      </c>
      <c r="AZ42" s="76"/>
      <c r="BA42" s="67">
        <v>3</v>
      </c>
      <c r="BB42" s="49" t="s">
        <v>105</v>
      </c>
      <c r="BC42" s="67">
        <v>100</v>
      </c>
      <c r="BD42" s="67" t="s">
        <v>37</v>
      </c>
      <c r="BE42" s="1">
        <v>4</v>
      </c>
      <c r="BF42" s="67">
        <v>1</v>
      </c>
      <c r="BG42" s="67" t="s">
        <v>97</v>
      </c>
      <c r="BH42" s="76"/>
      <c r="BI42" s="67">
        <v>2</v>
      </c>
      <c r="BJ42" s="49" t="s">
        <v>105</v>
      </c>
      <c r="BK42" s="1">
        <v>70</v>
      </c>
      <c r="BL42" s="67" t="s">
        <v>58</v>
      </c>
      <c r="BM42" s="1">
        <v>1</v>
      </c>
      <c r="BN42" s="67">
        <v>4</v>
      </c>
      <c r="BO42" s="67" t="s">
        <v>37</v>
      </c>
      <c r="BP42" s="76"/>
      <c r="BQ42" s="67">
        <v>4</v>
      </c>
      <c r="BR42" s="67" t="s">
        <v>54</v>
      </c>
      <c r="BS42" s="67" t="s">
        <v>55</v>
      </c>
      <c r="BT42" s="76"/>
    </row>
    <row r="43" spans="1:72" ht="22.5" customHeight="1" x14ac:dyDescent="0.35">
      <c r="A43" s="34">
        <v>7</v>
      </c>
      <c r="B43" s="67" t="s">
        <v>668</v>
      </c>
      <c r="C43" s="69" t="s">
        <v>95</v>
      </c>
      <c r="D43" s="34" t="s">
        <v>94</v>
      </c>
      <c r="E43" s="66" t="s">
        <v>665</v>
      </c>
      <c r="F43" s="34" t="s">
        <v>675</v>
      </c>
      <c r="G43" s="34" t="s">
        <v>28</v>
      </c>
      <c r="H43" s="34" t="s">
        <v>663</v>
      </c>
      <c r="I43" s="76"/>
      <c r="J43" s="34">
        <v>2</v>
      </c>
      <c r="K43" s="67" t="s">
        <v>676</v>
      </c>
      <c r="L43" s="34" t="s">
        <v>158</v>
      </c>
      <c r="M43" s="63" t="s">
        <v>677</v>
      </c>
      <c r="N43" s="34" t="s">
        <v>259</v>
      </c>
      <c r="O43" s="34" t="s">
        <v>672</v>
      </c>
      <c r="P43" s="34">
        <v>2</v>
      </c>
      <c r="Q43" s="67" t="s">
        <v>678</v>
      </c>
      <c r="R43" s="34" t="s">
        <v>210</v>
      </c>
      <c r="S43" s="71" t="s">
        <v>679</v>
      </c>
      <c r="T43" s="49"/>
      <c r="U43" s="76"/>
      <c r="V43" s="34"/>
      <c r="X43" s="76"/>
      <c r="AB43" s="76"/>
      <c r="AC43" s="34"/>
      <c r="AD43" s="71"/>
      <c r="AE43" s="34"/>
      <c r="AF43" s="71"/>
      <c r="AG43" s="34"/>
      <c r="AH43" s="71"/>
      <c r="AI43" s="34"/>
      <c r="AJ43" s="71"/>
      <c r="AK43" s="34"/>
      <c r="AL43" s="71"/>
      <c r="AM43" s="34"/>
      <c r="AN43" s="71"/>
      <c r="AO43" s="71"/>
      <c r="AP43" s="71"/>
      <c r="AQ43" s="71"/>
      <c r="AT43" s="76"/>
      <c r="AW43" s="76"/>
      <c r="AZ43" s="76"/>
      <c r="BB43" s="49"/>
      <c r="BH43" s="76"/>
      <c r="BJ43" s="49"/>
      <c r="BP43" s="76"/>
      <c r="BQ43" s="67"/>
      <c r="BT43" s="76"/>
    </row>
    <row r="44" spans="1:72" ht="22.5" customHeight="1" x14ac:dyDescent="0.35">
      <c r="A44" s="34">
        <v>7</v>
      </c>
      <c r="B44" s="67" t="s">
        <v>668</v>
      </c>
      <c r="C44" s="69" t="s">
        <v>95</v>
      </c>
      <c r="D44" s="34" t="s">
        <v>94</v>
      </c>
      <c r="E44" s="66" t="s">
        <v>666</v>
      </c>
      <c r="F44" s="34" t="s">
        <v>680</v>
      </c>
      <c r="G44" s="34" t="s">
        <v>28</v>
      </c>
      <c r="H44" s="34" t="s">
        <v>658</v>
      </c>
      <c r="I44" s="76"/>
      <c r="J44" s="34"/>
      <c r="L44" s="34"/>
      <c r="M44" s="63"/>
      <c r="N44" s="34" t="s">
        <v>259</v>
      </c>
      <c r="O44" s="34" t="s">
        <v>672</v>
      </c>
      <c r="P44" s="34"/>
      <c r="R44" s="34"/>
      <c r="S44" s="71"/>
      <c r="T44" s="49"/>
      <c r="U44" s="76"/>
      <c r="V44" s="34"/>
      <c r="X44" s="76"/>
      <c r="AB44" s="76"/>
      <c r="AC44" s="34"/>
      <c r="AD44" s="71"/>
      <c r="AE44" s="34"/>
      <c r="AF44" s="71"/>
      <c r="AG44" s="34"/>
      <c r="AH44" s="71"/>
      <c r="AI44" s="34"/>
      <c r="AJ44" s="71"/>
      <c r="AK44" s="34"/>
      <c r="AL44" s="71"/>
      <c r="AM44" s="34"/>
      <c r="AN44" s="71"/>
      <c r="AO44" s="71"/>
      <c r="AP44" s="71"/>
      <c r="AQ44" s="71"/>
      <c r="AT44" s="76"/>
      <c r="AW44" s="76"/>
      <c r="AZ44" s="76"/>
      <c r="BB44" s="49"/>
      <c r="BH44" s="76"/>
      <c r="BJ44" s="49"/>
      <c r="BP44" s="76"/>
      <c r="BQ44" s="67"/>
      <c r="BT44" s="76"/>
    </row>
    <row r="45" spans="1:72" ht="22.5" customHeight="1" x14ac:dyDescent="0.35">
      <c r="A45" s="34">
        <v>8</v>
      </c>
      <c r="B45" s="67" t="s">
        <v>681</v>
      </c>
      <c r="C45" s="69" t="s">
        <v>95</v>
      </c>
      <c r="D45" s="34" t="s">
        <v>94</v>
      </c>
      <c r="E45" s="66" t="s">
        <v>662</v>
      </c>
      <c r="F45" s="34" t="s">
        <v>669</v>
      </c>
      <c r="G45" s="34" t="s">
        <v>28</v>
      </c>
      <c r="H45" s="34" t="s">
        <v>656</v>
      </c>
      <c r="I45" s="76"/>
      <c r="J45" s="34">
        <v>1</v>
      </c>
      <c r="K45" s="67" t="s">
        <v>682</v>
      </c>
      <c r="L45" s="34" t="s">
        <v>158</v>
      </c>
      <c r="M45" s="63" t="s">
        <v>683</v>
      </c>
      <c r="N45" s="34" t="s">
        <v>259</v>
      </c>
      <c r="O45" s="34" t="s">
        <v>684</v>
      </c>
      <c r="P45" s="34">
        <v>1</v>
      </c>
      <c r="Q45" s="67" t="s">
        <v>685</v>
      </c>
      <c r="R45" s="34" t="s">
        <v>210</v>
      </c>
      <c r="S45" s="71" t="s">
        <v>686</v>
      </c>
      <c r="T45" s="49" t="s">
        <v>387</v>
      </c>
      <c r="U45" s="76"/>
      <c r="V45" s="34" t="s">
        <v>29</v>
      </c>
      <c r="W45" s="67">
        <v>5</v>
      </c>
      <c r="X45" s="76"/>
      <c r="Y45" s="1">
        <v>6</v>
      </c>
      <c r="Z45" s="67" t="s">
        <v>37</v>
      </c>
      <c r="AA45" s="67">
        <v>4</v>
      </c>
      <c r="AB45" s="76"/>
      <c r="AC45" s="34"/>
      <c r="AD45" s="71" t="s">
        <v>386</v>
      </c>
      <c r="AE45" s="34"/>
      <c r="AF45" s="71" t="s">
        <v>386</v>
      </c>
      <c r="AG45" s="34"/>
      <c r="AH45" s="71" t="s">
        <v>386</v>
      </c>
      <c r="AI45" s="34"/>
      <c r="AJ45" s="71" t="s">
        <v>386</v>
      </c>
      <c r="AK45" s="34"/>
      <c r="AL45" s="71" t="s">
        <v>386</v>
      </c>
      <c r="AM45" s="34"/>
      <c r="AN45" s="71" t="s">
        <v>386</v>
      </c>
      <c r="AO45" s="71"/>
      <c r="AP45" s="71" t="s">
        <v>386</v>
      </c>
      <c r="AQ45" s="71"/>
      <c r="AR45" s="67" t="s">
        <v>386</v>
      </c>
      <c r="AS45" s="67" t="s">
        <v>386</v>
      </c>
      <c r="AT45" s="76"/>
      <c r="AU45" s="67">
        <v>4</v>
      </c>
      <c r="AV45" s="67" t="s">
        <v>37</v>
      </c>
      <c r="AW45" s="76"/>
      <c r="AX45" s="67">
        <v>20</v>
      </c>
      <c r="AY45" s="67" t="s">
        <v>32</v>
      </c>
      <c r="AZ45" s="76"/>
      <c r="BA45" s="67">
        <v>1</v>
      </c>
      <c r="BB45" s="49" t="s">
        <v>105</v>
      </c>
      <c r="BC45" s="67">
        <v>70</v>
      </c>
      <c r="BD45" s="67" t="s">
        <v>58</v>
      </c>
      <c r="BE45" s="1">
        <v>1</v>
      </c>
      <c r="BF45" s="67">
        <v>4</v>
      </c>
      <c r="BG45" s="67" t="s">
        <v>52</v>
      </c>
      <c r="BH45" s="76"/>
      <c r="BI45" s="67">
        <v>2</v>
      </c>
      <c r="BJ45" s="49" t="s">
        <v>105</v>
      </c>
      <c r="BK45" s="1">
        <v>100</v>
      </c>
      <c r="BL45" s="67" t="s">
        <v>37</v>
      </c>
      <c r="BM45" s="1">
        <v>4</v>
      </c>
      <c r="BN45" s="67">
        <v>3</v>
      </c>
      <c r="BO45" s="67" t="s">
        <v>40</v>
      </c>
      <c r="BP45" s="76"/>
      <c r="BQ45" s="67">
        <v>12</v>
      </c>
      <c r="BR45" s="67" t="s">
        <v>32</v>
      </c>
      <c r="BS45" s="67" t="s">
        <v>33</v>
      </c>
      <c r="BT45" s="76"/>
    </row>
    <row r="46" spans="1:72" ht="22.5" customHeight="1" x14ac:dyDescent="0.35">
      <c r="A46" s="34">
        <v>8</v>
      </c>
      <c r="B46" s="67" t="s">
        <v>681</v>
      </c>
      <c r="C46" s="69" t="s">
        <v>95</v>
      </c>
      <c r="D46" s="34" t="s">
        <v>94</v>
      </c>
      <c r="E46" s="66" t="s">
        <v>665</v>
      </c>
      <c r="F46" s="34" t="s">
        <v>675</v>
      </c>
      <c r="G46" s="34" t="s">
        <v>28</v>
      </c>
      <c r="H46" s="34" t="s">
        <v>663</v>
      </c>
      <c r="I46" s="76"/>
      <c r="J46" s="34">
        <v>2</v>
      </c>
      <c r="K46" s="67" t="s">
        <v>687</v>
      </c>
      <c r="L46" s="34" t="s">
        <v>158</v>
      </c>
      <c r="M46" s="63" t="s">
        <v>688</v>
      </c>
      <c r="N46" s="34" t="s">
        <v>259</v>
      </c>
      <c r="O46" s="34" t="s">
        <v>684</v>
      </c>
      <c r="P46" s="34">
        <v>2</v>
      </c>
      <c r="Q46" s="67" t="s">
        <v>689</v>
      </c>
      <c r="R46" s="34" t="s">
        <v>210</v>
      </c>
      <c r="S46" s="71" t="s">
        <v>690</v>
      </c>
      <c r="T46" s="49"/>
      <c r="U46" s="76"/>
      <c r="V46" s="34"/>
      <c r="X46" s="76"/>
      <c r="AB46" s="76"/>
      <c r="AC46" s="34"/>
      <c r="AD46" s="71"/>
      <c r="AE46" s="34"/>
      <c r="AF46" s="71"/>
      <c r="AG46" s="34"/>
      <c r="AH46" s="71"/>
      <c r="AI46" s="34"/>
      <c r="AJ46" s="71"/>
      <c r="AK46" s="34"/>
      <c r="AL46" s="71"/>
      <c r="AM46" s="34"/>
      <c r="AN46" s="71"/>
      <c r="AO46" s="71"/>
      <c r="AP46" s="71"/>
      <c r="AQ46" s="71"/>
      <c r="AT46" s="76"/>
      <c r="AW46" s="76"/>
      <c r="AZ46" s="76"/>
      <c r="BB46" s="49"/>
      <c r="BH46" s="76"/>
      <c r="BJ46" s="49"/>
      <c r="BP46" s="76"/>
      <c r="BQ46" s="67"/>
      <c r="BT46" s="76"/>
    </row>
    <row r="47" spans="1:72" ht="22.5" customHeight="1" x14ac:dyDescent="0.35">
      <c r="A47" s="34">
        <v>8</v>
      </c>
      <c r="B47" s="67" t="s">
        <v>681</v>
      </c>
      <c r="C47" s="69" t="s">
        <v>95</v>
      </c>
      <c r="D47" s="34" t="s">
        <v>94</v>
      </c>
      <c r="E47" s="66" t="s">
        <v>666</v>
      </c>
      <c r="F47" s="34" t="s">
        <v>680</v>
      </c>
      <c r="G47" s="34" t="s">
        <v>28</v>
      </c>
      <c r="H47" s="34" t="s">
        <v>658</v>
      </c>
      <c r="I47" s="76"/>
      <c r="J47" s="34"/>
      <c r="L47" s="34"/>
      <c r="M47" s="63"/>
      <c r="N47" s="34" t="s">
        <v>259</v>
      </c>
      <c r="O47" s="34" t="s">
        <v>684</v>
      </c>
      <c r="P47" s="34"/>
      <c r="R47" s="34"/>
      <c r="S47" s="71"/>
      <c r="T47" s="49"/>
      <c r="U47" s="76"/>
      <c r="V47" s="34"/>
      <c r="X47" s="76"/>
      <c r="AA47" s="67" t="s">
        <v>386</v>
      </c>
      <c r="AB47" s="76"/>
      <c r="AC47" s="34"/>
      <c r="AD47" s="71" t="s">
        <v>386</v>
      </c>
      <c r="AE47" s="34"/>
      <c r="AF47" s="71" t="s">
        <v>386</v>
      </c>
      <c r="AG47" s="34"/>
      <c r="AH47" s="71" t="s">
        <v>386</v>
      </c>
      <c r="AI47" s="34"/>
      <c r="AJ47" s="71" t="s">
        <v>386</v>
      </c>
      <c r="AK47" s="34"/>
      <c r="AL47" s="71" t="s">
        <v>386</v>
      </c>
      <c r="AM47" s="34"/>
      <c r="AN47" s="71" t="s">
        <v>386</v>
      </c>
      <c r="AO47" s="71"/>
      <c r="AP47" s="71" t="s">
        <v>386</v>
      </c>
      <c r="AQ47" s="71"/>
      <c r="AS47" s="67" t="s">
        <v>386</v>
      </c>
      <c r="AT47" s="76"/>
      <c r="AW47" s="76"/>
      <c r="AZ47" s="76"/>
      <c r="BB47" s="49"/>
      <c r="BH47" s="76"/>
      <c r="BJ47" s="49"/>
      <c r="BP47" s="76"/>
      <c r="BQ47" s="67"/>
      <c r="BT47" s="76"/>
    </row>
    <row r="48" spans="1:72" ht="22.5" customHeight="1" x14ac:dyDescent="0.35">
      <c r="A48" s="34">
        <v>1</v>
      </c>
      <c r="B48" s="67" t="s">
        <v>700</v>
      </c>
      <c r="C48" s="69" t="s">
        <v>249</v>
      </c>
      <c r="D48" s="34" t="s">
        <v>248</v>
      </c>
      <c r="E48" s="66" t="s">
        <v>701</v>
      </c>
      <c r="F48" s="34" t="s">
        <v>571</v>
      </c>
      <c r="G48" s="34" t="s">
        <v>87</v>
      </c>
      <c r="H48" s="34" t="s">
        <v>702</v>
      </c>
      <c r="I48" s="76"/>
      <c r="J48" s="34">
        <v>1</v>
      </c>
      <c r="K48" s="67" t="s">
        <v>703</v>
      </c>
      <c r="L48" s="34" t="s">
        <v>158</v>
      </c>
      <c r="M48" s="63" t="s">
        <v>704</v>
      </c>
      <c r="N48" s="34" t="s">
        <v>259</v>
      </c>
      <c r="O48" s="34" t="s">
        <v>705</v>
      </c>
      <c r="P48" s="34">
        <v>1</v>
      </c>
      <c r="Q48" s="67" t="s">
        <v>706</v>
      </c>
      <c r="R48" s="34" t="s">
        <v>210</v>
      </c>
      <c r="S48" s="71" t="s">
        <v>707</v>
      </c>
      <c r="T48" s="49" t="s">
        <v>105</v>
      </c>
      <c r="U48" s="76"/>
      <c r="V48" s="34" t="s">
        <v>73</v>
      </c>
      <c r="W48" s="67">
        <v>3</v>
      </c>
      <c r="X48" s="76"/>
      <c r="Y48" s="1">
        <v>3</v>
      </c>
      <c r="Z48" s="67" t="s">
        <v>40</v>
      </c>
      <c r="AA48" s="67">
        <v>3</v>
      </c>
      <c r="AB48" s="76"/>
      <c r="AC48" s="34"/>
      <c r="AD48" s="71" t="s">
        <v>386</v>
      </c>
      <c r="AE48" s="34"/>
      <c r="AF48" s="71" t="s">
        <v>386</v>
      </c>
      <c r="AG48" s="34"/>
      <c r="AH48" s="71" t="s">
        <v>386</v>
      </c>
      <c r="AI48" s="34"/>
      <c r="AJ48" s="71" t="s">
        <v>386</v>
      </c>
      <c r="AK48" s="34"/>
      <c r="AL48" s="71" t="s">
        <v>386</v>
      </c>
      <c r="AM48" s="34"/>
      <c r="AN48" s="71" t="s">
        <v>386</v>
      </c>
      <c r="AO48" s="71"/>
      <c r="AP48" s="71" t="s">
        <v>386</v>
      </c>
      <c r="AQ48" s="71"/>
      <c r="AR48" s="67" t="s">
        <v>386</v>
      </c>
      <c r="AS48" s="67" t="s">
        <v>386</v>
      </c>
      <c r="AT48" s="76"/>
      <c r="AU48" s="67">
        <v>3</v>
      </c>
      <c r="AV48" s="67" t="s">
        <v>40</v>
      </c>
      <c r="AW48" s="76"/>
      <c r="AX48" s="67">
        <v>9</v>
      </c>
      <c r="AY48" s="67" t="s">
        <v>54</v>
      </c>
      <c r="AZ48" s="76"/>
      <c r="BA48" s="67">
        <v>2</v>
      </c>
      <c r="BB48" s="49" t="s">
        <v>105</v>
      </c>
      <c r="BC48" s="67">
        <v>100</v>
      </c>
      <c r="BD48" s="67" t="s">
        <v>37</v>
      </c>
      <c r="BE48" s="1">
        <v>4</v>
      </c>
      <c r="BF48" s="67">
        <v>1</v>
      </c>
      <c r="BG48" s="67" t="s">
        <v>97</v>
      </c>
      <c r="BH48" s="76"/>
      <c r="BI48" s="67">
        <v>1</v>
      </c>
      <c r="BJ48" s="49" t="s">
        <v>105</v>
      </c>
      <c r="BK48" s="1">
        <v>100</v>
      </c>
      <c r="BL48" s="67" t="s">
        <v>37</v>
      </c>
      <c r="BM48" s="1">
        <v>4</v>
      </c>
      <c r="BN48" s="67">
        <v>3</v>
      </c>
      <c r="BO48" s="67" t="s">
        <v>40</v>
      </c>
      <c r="BP48" s="76"/>
      <c r="BQ48" s="67">
        <v>3</v>
      </c>
      <c r="BR48" s="67" t="s">
        <v>54</v>
      </c>
      <c r="BS48" s="67" t="s">
        <v>55</v>
      </c>
      <c r="BT48" s="76"/>
    </row>
    <row r="49" spans="1:73" ht="22.5" customHeight="1" x14ac:dyDescent="0.35">
      <c r="A49" s="34">
        <v>1</v>
      </c>
      <c r="B49" s="67" t="s">
        <v>700</v>
      </c>
      <c r="C49" s="69" t="s">
        <v>249</v>
      </c>
      <c r="D49" s="34" t="s">
        <v>248</v>
      </c>
      <c r="E49" s="66"/>
      <c r="F49" s="34"/>
      <c r="G49" s="34"/>
      <c r="H49" s="34"/>
      <c r="I49" s="76"/>
      <c r="J49" s="34">
        <v>2</v>
      </c>
      <c r="K49" s="67" t="s">
        <v>708</v>
      </c>
      <c r="L49" s="34" t="s">
        <v>158</v>
      </c>
      <c r="M49" s="63" t="s">
        <v>709</v>
      </c>
      <c r="N49" s="34" t="s">
        <v>259</v>
      </c>
      <c r="O49" s="34" t="s">
        <v>710</v>
      </c>
      <c r="P49" s="34"/>
      <c r="Q49" s="67" t="s">
        <v>711</v>
      </c>
      <c r="R49" s="34"/>
      <c r="S49" s="71"/>
      <c r="T49" s="49"/>
      <c r="U49" s="76"/>
      <c r="V49" s="34"/>
      <c r="X49" s="76"/>
      <c r="AB49" s="76"/>
      <c r="AC49" s="34"/>
      <c r="AD49" s="71"/>
      <c r="AE49" s="34"/>
      <c r="AF49" s="71"/>
      <c r="AG49" s="34"/>
      <c r="AH49" s="71"/>
      <c r="AI49" s="34"/>
      <c r="AJ49" s="71"/>
      <c r="AK49" s="34"/>
      <c r="AL49" s="71"/>
      <c r="AM49" s="34"/>
      <c r="AN49" s="71"/>
      <c r="AO49" s="71"/>
      <c r="AP49" s="71"/>
      <c r="AQ49" s="71"/>
      <c r="AT49" s="76"/>
      <c r="AW49" s="76"/>
      <c r="AZ49" s="76"/>
      <c r="BB49" s="49"/>
      <c r="BH49" s="76"/>
      <c r="BJ49" s="49"/>
      <c r="BP49" s="76"/>
      <c r="BQ49" s="67"/>
      <c r="BT49" s="76"/>
    </row>
    <row r="50" spans="1:73" ht="22.5" customHeight="1" x14ac:dyDescent="0.35">
      <c r="A50" s="34">
        <v>2</v>
      </c>
      <c r="B50" s="67" t="s">
        <v>712</v>
      </c>
      <c r="C50" s="69" t="s">
        <v>249</v>
      </c>
      <c r="D50" s="34" t="s">
        <v>248</v>
      </c>
      <c r="E50" s="66" t="s">
        <v>701</v>
      </c>
      <c r="F50" s="34" t="s">
        <v>571</v>
      </c>
      <c r="G50" s="34" t="s">
        <v>87</v>
      </c>
      <c r="H50" s="34" t="s">
        <v>702</v>
      </c>
      <c r="I50" s="76"/>
      <c r="J50" s="34">
        <v>1</v>
      </c>
      <c r="K50" s="67" t="s">
        <v>713</v>
      </c>
      <c r="L50" s="34" t="s">
        <v>158</v>
      </c>
      <c r="M50" s="63" t="s">
        <v>714</v>
      </c>
      <c r="N50" s="34" t="s">
        <v>259</v>
      </c>
      <c r="O50" s="34" t="s">
        <v>715</v>
      </c>
      <c r="P50" s="34">
        <v>1</v>
      </c>
      <c r="Q50" s="67" t="s">
        <v>716</v>
      </c>
      <c r="R50" s="34" t="s">
        <v>210</v>
      </c>
      <c r="S50" s="71" t="s">
        <v>707</v>
      </c>
      <c r="T50" s="49" t="s">
        <v>105</v>
      </c>
      <c r="U50" s="76"/>
      <c r="V50" s="34" t="s">
        <v>73</v>
      </c>
      <c r="W50" s="67">
        <v>3</v>
      </c>
      <c r="X50" s="76"/>
      <c r="Y50" s="1">
        <v>4</v>
      </c>
      <c r="Z50" s="67" t="s">
        <v>40</v>
      </c>
      <c r="AA50" s="67">
        <v>3</v>
      </c>
      <c r="AB50" s="76"/>
      <c r="AC50" s="34"/>
      <c r="AD50" s="71" t="s">
        <v>386</v>
      </c>
      <c r="AE50" s="34"/>
      <c r="AF50" s="71" t="s">
        <v>386</v>
      </c>
      <c r="AG50" s="34"/>
      <c r="AH50" s="71" t="s">
        <v>386</v>
      </c>
      <c r="AI50" s="34"/>
      <c r="AJ50" s="71" t="s">
        <v>386</v>
      </c>
      <c r="AK50" s="34"/>
      <c r="AL50" s="71" t="s">
        <v>386</v>
      </c>
      <c r="AM50" s="34"/>
      <c r="AN50" s="71" t="s">
        <v>386</v>
      </c>
      <c r="AO50" s="71"/>
      <c r="AP50" s="71" t="s">
        <v>386</v>
      </c>
      <c r="AQ50" s="71"/>
      <c r="AR50" s="67" t="s">
        <v>386</v>
      </c>
      <c r="AS50" s="67" t="s">
        <v>386</v>
      </c>
      <c r="AT50" s="76"/>
      <c r="AU50" s="67">
        <v>3</v>
      </c>
      <c r="AV50" s="67" t="s">
        <v>40</v>
      </c>
      <c r="AW50" s="76"/>
      <c r="AX50" s="67">
        <v>9</v>
      </c>
      <c r="AY50" s="67" t="s">
        <v>54</v>
      </c>
      <c r="AZ50" s="76"/>
      <c r="BA50" s="67">
        <v>0</v>
      </c>
      <c r="BB50" s="49" t="s">
        <v>105</v>
      </c>
      <c r="BC50" s="67">
        <v>0</v>
      </c>
      <c r="BD50" s="67" t="s">
        <v>79</v>
      </c>
      <c r="BE50" s="1">
        <v>0</v>
      </c>
      <c r="BF50" s="67">
        <v>3</v>
      </c>
      <c r="BG50" s="67" t="s">
        <v>73</v>
      </c>
      <c r="BH50" s="76"/>
      <c r="BI50" s="67">
        <v>1</v>
      </c>
      <c r="BJ50" s="49" t="s">
        <v>105</v>
      </c>
      <c r="BK50" s="1">
        <v>100</v>
      </c>
      <c r="BL50" s="67" t="s">
        <v>37</v>
      </c>
      <c r="BM50" s="1">
        <v>4</v>
      </c>
      <c r="BN50" s="67">
        <v>3</v>
      </c>
      <c r="BO50" s="67" t="s">
        <v>40</v>
      </c>
      <c r="BP50" s="76"/>
      <c r="BQ50" s="1">
        <v>9</v>
      </c>
      <c r="BR50" s="67" t="s">
        <v>54</v>
      </c>
      <c r="BS50" s="67" t="s">
        <v>55</v>
      </c>
      <c r="BT50" s="76"/>
    </row>
    <row r="51" spans="1:73" ht="22.5" customHeight="1" x14ac:dyDescent="0.35">
      <c r="A51" s="34">
        <v>1</v>
      </c>
      <c r="B51" s="67" t="s">
        <v>718</v>
      </c>
      <c r="C51" s="69" t="s">
        <v>169</v>
      </c>
      <c r="D51" s="34" t="s">
        <v>168</v>
      </c>
      <c r="E51" s="66" t="s">
        <v>719</v>
      </c>
      <c r="F51" s="34" t="s">
        <v>720</v>
      </c>
      <c r="G51" s="34" t="s">
        <v>28</v>
      </c>
      <c r="H51" s="34" t="s">
        <v>721</v>
      </c>
      <c r="I51" s="76"/>
      <c r="J51" s="34">
        <v>1</v>
      </c>
      <c r="K51" s="67" t="s">
        <v>722</v>
      </c>
      <c r="L51" s="34" t="s">
        <v>158</v>
      </c>
      <c r="M51" s="63" t="s">
        <v>723</v>
      </c>
      <c r="N51" s="34" t="s">
        <v>259</v>
      </c>
      <c r="O51" s="34" t="s">
        <v>724</v>
      </c>
      <c r="P51" s="34">
        <v>1</v>
      </c>
      <c r="Q51" s="67" t="s">
        <v>725</v>
      </c>
      <c r="R51" s="34" t="s">
        <v>210</v>
      </c>
      <c r="S51" s="71" t="s">
        <v>726</v>
      </c>
      <c r="T51" s="49" t="s">
        <v>105</v>
      </c>
      <c r="U51" s="76"/>
      <c r="V51" s="34" t="s">
        <v>29</v>
      </c>
      <c r="W51" s="67">
        <v>5</v>
      </c>
      <c r="X51" s="76"/>
      <c r="Y51" s="1">
        <v>15</v>
      </c>
      <c r="Z51" s="67" t="s">
        <v>31</v>
      </c>
      <c r="AA51" s="67">
        <v>5</v>
      </c>
      <c r="AB51" s="76"/>
      <c r="AC51" s="34"/>
      <c r="AD51" s="71" t="s">
        <v>386</v>
      </c>
      <c r="AE51" s="34"/>
      <c r="AF51" s="71" t="s">
        <v>386</v>
      </c>
      <c r="AG51" s="34"/>
      <c r="AH51" s="71" t="s">
        <v>386</v>
      </c>
      <c r="AI51" s="34"/>
      <c r="AJ51" s="71" t="s">
        <v>386</v>
      </c>
      <c r="AK51" s="34"/>
      <c r="AL51" s="71" t="s">
        <v>386</v>
      </c>
      <c r="AM51" s="34"/>
      <c r="AN51" s="71" t="s">
        <v>386</v>
      </c>
      <c r="AO51" s="71"/>
      <c r="AP51" s="71" t="s">
        <v>386</v>
      </c>
      <c r="AQ51" s="71"/>
      <c r="AR51" s="67" t="s">
        <v>386</v>
      </c>
      <c r="AS51" s="67" t="s">
        <v>386</v>
      </c>
      <c r="AT51" s="76"/>
      <c r="AU51" s="67">
        <v>5</v>
      </c>
      <c r="AV51" s="67" t="s">
        <v>31</v>
      </c>
      <c r="AW51" s="76"/>
      <c r="AX51" s="67">
        <v>25</v>
      </c>
      <c r="AY51" s="67" t="s">
        <v>32</v>
      </c>
      <c r="AZ51" s="76"/>
      <c r="BA51" s="67">
        <v>5</v>
      </c>
      <c r="BB51" s="49" t="s">
        <v>105</v>
      </c>
      <c r="BC51" s="67">
        <v>50</v>
      </c>
      <c r="BD51" s="67" t="s">
        <v>58</v>
      </c>
      <c r="BE51" s="1">
        <v>1</v>
      </c>
      <c r="BF51" s="67">
        <v>4</v>
      </c>
      <c r="BG51" s="67" t="s">
        <v>52</v>
      </c>
      <c r="BH51" s="76"/>
      <c r="BI51" s="67">
        <v>2</v>
      </c>
      <c r="BJ51" s="49" t="s">
        <v>387</v>
      </c>
      <c r="BK51" s="1">
        <v>70</v>
      </c>
      <c r="BL51" s="67" t="s">
        <v>58</v>
      </c>
      <c r="BM51" s="1">
        <v>0</v>
      </c>
      <c r="BN51" s="67">
        <v>5</v>
      </c>
      <c r="BO51" s="67" t="s">
        <v>31</v>
      </c>
      <c r="BP51" s="76"/>
      <c r="BQ51" s="67">
        <v>20</v>
      </c>
      <c r="BR51" s="67" t="s">
        <v>32</v>
      </c>
      <c r="BS51" s="67" t="s">
        <v>33</v>
      </c>
      <c r="BT51" s="76"/>
    </row>
    <row r="52" spans="1:73" ht="22.5" customHeight="1" x14ac:dyDescent="0.35">
      <c r="A52" s="34">
        <v>1</v>
      </c>
      <c r="B52" s="67" t="s">
        <v>718</v>
      </c>
      <c r="C52" s="69" t="s">
        <v>169</v>
      </c>
      <c r="D52" s="34" t="s">
        <v>168</v>
      </c>
      <c r="E52" s="66"/>
      <c r="F52" s="34"/>
      <c r="G52" s="34"/>
      <c r="H52" s="34"/>
      <c r="I52" s="76"/>
      <c r="J52" s="34">
        <v>2</v>
      </c>
      <c r="K52" s="67" t="s">
        <v>727</v>
      </c>
      <c r="L52" s="34" t="s">
        <v>158</v>
      </c>
      <c r="M52" s="63" t="s">
        <v>728</v>
      </c>
      <c r="N52" s="34" t="s">
        <v>259</v>
      </c>
      <c r="O52" s="34" t="s">
        <v>724</v>
      </c>
      <c r="P52" s="34">
        <v>2</v>
      </c>
      <c r="Q52" s="67" t="s">
        <v>729</v>
      </c>
      <c r="R52" s="34" t="s">
        <v>210</v>
      </c>
      <c r="S52" s="71" t="s">
        <v>730</v>
      </c>
      <c r="T52" s="49" t="s">
        <v>105</v>
      </c>
      <c r="U52" s="76"/>
      <c r="V52" s="34"/>
      <c r="W52" s="67" t="s">
        <v>386</v>
      </c>
      <c r="X52" s="76"/>
      <c r="Y52" s="1">
        <v>15</v>
      </c>
      <c r="Z52" s="67" t="s">
        <v>31</v>
      </c>
      <c r="AA52" s="67">
        <v>5</v>
      </c>
      <c r="AB52" s="76"/>
      <c r="AC52" s="34"/>
      <c r="AD52" s="71" t="s">
        <v>386</v>
      </c>
      <c r="AE52" s="34"/>
      <c r="AF52" s="71" t="s">
        <v>386</v>
      </c>
      <c r="AG52" s="34"/>
      <c r="AH52" s="71" t="s">
        <v>386</v>
      </c>
      <c r="AI52" s="34"/>
      <c r="AJ52" s="71" t="s">
        <v>386</v>
      </c>
      <c r="AK52" s="34"/>
      <c r="AL52" s="71" t="s">
        <v>386</v>
      </c>
      <c r="AM52" s="34"/>
      <c r="AN52" s="71" t="s">
        <v>386</v>
      </c>
      <c r="AO52" s="71"/>
      <c r="AP52" s="71" t="s">
        <v>386</v>
      </c>
      <c r="AQ52" s="71"/>
      <c r="AR52" s="67" t="s">
        <v>386</v>
      </c>
      <c r="AS52" s="67" t="s">
        <v>386</v>
      </c>
      <c r="AT52" s="76"/>
      <c r="AU52" s="67">
        <v>5</v>
      </c>
      <c r="AV52" s="67" t="s">
        <v>31</v>
      </c>
      <c r="AW52" s="76"/>
      <c r="AX52" s="67" t="s">
        <v>386</v>
      </c>
      <c r="AY52" s="67" t="s">
        <v>386</v>
      </c>
      <c r="AZ52" s="76"/>
      <c r="BA52" s="67">
        <v>5</v>
      </c>
      <c r="BB52" s="49"/>
      <c r="BC52" s="67">
        <v>50</v>
      </c>
      <c r="BD52" s="67" t="s">
        <v>58</v>
      </c>
      <c r="BE52" s="1" t="s">
        <v>386</v>
      </c>
      <c r="BF52" s="67" t="s">
        <v>386</v>
      </c>
      <c r="BG52" s="67" t="s">
        <v>386</v>
      </c>
      <c r="BH52" s="76"/>
      <c r="BI52" s="67">
        <v>2</v>
      </c>
      <c r="BJ52" s="49"/>
      <c r="BK52" s="1">
        <v>70</v>
      </c>
      <c r="BL52" s="67" t="s">
        <v>58</v>
      </c>
      <c r="BM52" s="1" t="s">
        <v>386</v>
      </c>
      <c r="BN52" s="67" t="s">
        <v>386</v>
      </c>
      <c r="BO52" s="67" t="s">
        <v>386</v>
      </c>
      <c r="BP52" s="76"/>
      <c r="BQ52" s="67" t="s">
        <v>386</v>
      </c>
      <c r="BR52" s="67" t="s">
        <v>386</v>
      </c>
      <c r="BS52" s="67" t="s">
        <v>386</v>
      </c>
      <c r="BT52" s="76"/>
    </row>
    <row r="53" spans="1:73" ht="22.5" customHeight="1" x14ac:dyDescent="0.35">
      <c r="A53" s="34">
        <v>1</v>
      </c>
      <c r="B53" s="67" t="s">
        <v>718</v>
      </c>
      <c r="C53" s="69" t="s">
        <v>169</v>
      </c>
      <c r="D53" s="34" t="s">
        <v>168</v>
      </c>
      <c r="E53" s="66"/>
      <c r="F53" s="34"/>
      <c r="G53" s="34"/>
      <c r="H53" s="34"/>
      <c r="I53" s="76"/>
      <c r="J53" s="34">
        <v>3</v>
      </c>
      <c r="K53" s="67" t="s">
        <v>731</v>
      </c>
      <c r="L53" s="34" t="s">
        <v>150</v>
      </c>
      <c r="M53" s="63" t="s">
        <v>732</v>
      </c>
      <c r="N53" s="34" t="s">
        <v>259</v>
      </c>
      <c r="O53" s="34" t="s">
        <v>724</v>
      </c>
      <c r="P53" s="34">
        <v>3</v>
      </c>
      <c r="Q53" s="67" t="s">
        <v>733</v>
      </c>
      <c r="R53" s="34" t="s">
        <v>210</v>
      </c>
      <c r="S53" s="71" t="s">
        <v>734</v>
      </c>
      <c r="T53" s="49" t="s">
        <v>105</v>
      </c>
      <c r="U53" s="76"/>
      <c r="V53" s="34"/>
      <c r="W53" s="67" t="s">
        <v>386</v>
      </c>
      <c r="X53" s="76"/>
      <c r="Y53" s="1">
        <v>15</v>
      </c>
      <c r="Z53" s="67" t="s">
        <v>31</v>
      </c>
      <c r="AA53" s="67">
        <v>5</v>
      </c>
      <c r="AB53" s="76"/>
      <c r="AC53" s="34"/>
      <c r="AD53" s="71" t="s">
        <v>386</v>
      </c>
      <c r="AE53" s="34"/>
      <c r="AF53" s="71" t="s">
        <v>386</v>
      </c>
      <c r="AG53" s="34"/>
      <c r="AH53" s="71" t="s">
        <v>386</v>
      </c>
      <c r="AI53" s="34"/>
      <c r="AJ53" s="71" t="s">
        <v>386</v>
      </c>
      <c r="AK53" s="34"/>
      <c r="AL53" s="71" t="s">
        <v>386</v>
      </c>
      <c r="AM53" s="34"/>
      <c r="AN53" s="71" t="s">
        <v>386</v>
      </c>
      <c r="AO53" s="71"/>
      <c r="AP53" s="71" t="s">
        <v>386</v>
      </c>
      <c r="AQ53" s="71"/>
      <c r="AR53" s="67" t="s">
        <v>386</v>
      </c>
      <c r="AS53" s="67" t="s">
        <v>386</v>
      </c>
      <c r="AT53" s="76"/>
      <c r="AU53" s="67">
        <v>5</v>
      </c>
      <c r="AV53" s="67" t="s">
        <v>31</v>
      </c>
      <c r="AW53" s="76"/>
      <c r="AX53" s="67" t="s">
        <v>386</v>
      </c>
      <c r="AY53" s="67" t="s">
        <v>386</v>
      </c>
      <c r="AZ53" s="76"/>
      <c r="BA53" s="67">
        <v>5</v>
      </c>
      <c r="BB53" s="49"/>
      <c r="BC53" s="67">
        <v>50</v>
      </c>
      <c r="BD53" s="67" t="s">
        <v>58</v>
      </c>
      <c r="BE53" s="1" t="s">
        <v>386</v>
      </c>
      <c r="BF53" s="67" t="s">
        <v>386</v>
      </c>
      <c r="BG53" s="67" t="s">
        <v>386</v>
      </c>
      <c r="BH53" s="76"/>
      <c r="BI53" s="67">
        <v>2</v>
      </c>
      <c r="BJ53" s="49"/>
      <c r="BK53" s="1">
        <v>70</v>
      </c>
      <c r="BL53" s="67" t="s">
        <v>58</v>
      </c>
      <c r="BM53" s="1" t="s">
        <v>386</v>
      </c>
      <c r="BN53" s="67" t="s">
        <v>386</v>
      </c>
      <c r="BO53" s="67" t="s">
        <v>386</v>
      </c>
      <c r="BP53" s="76"/>
      <c r="BQ53" s="67" t="s">
        <v>386</v>
      </c>
      <c r="BR53" s="67" t="s">
        <v>386</v>
      </c>
      <c r="BS53" s="67" t="s">
        <v>386</v>
      </c>
      <c r="BT53" s="76"/>
    </row>
    <row r="54" spans="1:73" ht="22.5" customHeight="1" x14ac:dyDescent="0.35">
      <c r="A54" s="34">
        <v>1</v>
      </c>
      <c r="B54" s="67" t="s">
        <v>718</v>
      </c>
      <c r="C54" s="69" t="s">
        <v>169</v>
      </c>
      <c r="D54" s="34" t="s">
        <v>168</v>
      </c>
      <c r="E54" s="66"/>
      <c r="F54" s="34"/>
      <c r="G54" s="34"/>
      <c r="H54" s="34"/>
      <c r="I54" s="76"/>
      <c r="J54" s="34">
        <v>4</v>
      </c>
      <c r="K54" s="67" t="s">
        <v>735</v>
      </c>
      <c r="L54" s="34" t="s">
        <v>150</v>
      </c>
      <c r="M54" s="63" t="s">
        <v>736</v>
      </c>
      <c r="N54" s="34" t="s">
        <v>259</v>
      </c>
      <c r="O54" s="34" t="s">
        <v>724</v>
      </c>
      <c r="P54" s="34">
        <v>4</v>
      </c>
      <c r="Q54" s="67" t="s">
        <v>737</v>
      </c>
      <c r="R54" s="34"/>
      <c r="S54" s="71"/>
      <c r="T54" s="49"/>
      <c r="U54" s="76"/>
      <c r="V54" s="34"/>
      <c r="W54" s="67" t="s">
        <v>386</v>
      </c>
      <c r="X54" s="76"/>
      <c r="Y54" s="1">
        <v>15</v>
      </c>
      <c r="Z54" s="67" t="s">
        <v>31</v>
      </c>
      <c r="AA54" s="67">
        <v>5</v>
      </c>
      <c r="AB54" s="76"/>
      <c r="AC54" s="34"/>
      <c r="AD54" s="71" t="s">
        <v>386</v>
      </c>
      <c r="AE54" s="34"/>
      <c r="AF54" s="71" t="s">
        <v>386</v>
      </c>
      <c r="AG54" s="34"/>
      <c r="AH54" s="71" t="s">
        <v>386</v>
      </c>
      <c r="AI54" s="34"/>
      <c r="AJ54" s="71" t="s">
        <v>386</v>
      </c>
      <c r="AK54" s="34"/>
      <c r="AL54" s="71" t="s">
        <v>386</v>
      </c>
      <c r="AM54" s="34"/>
      <c r="AN54" s="71" t="s">
        <v>386</v>
      </c>
      <c r="AO54" s="71"/>
      <c r="AP54" s="71" t="s">
        <v>386</v>
      </c>
      <c r="AQ54" s="71"/>
      <c r="AR54" s="67" t="s">
        <v>386</v>
      </c>
      <c r="AS54" s="67" t="s">
        <v>386</v>
      </c>
      <c r="AT54" s="76"/>
      <c r="AU54" s="67">
        <v>5</v>
      </c>
      <c r="AV54" s="67" t="s">
        <v>31</v>
      </c>
      <c r="AW54" s="76"/>
      <c r="AX54" s="67" t="s">
        <v>386</v>
      </c>
      <c r="AY54" s="67" t="s">
        <v>386</v>
      </c>
      <c r="AZ54" s="76"/>
      <c r="BA54" s="67">
        <v>5</v>
      </c>
      <c r="BB54" s="49"/>
      <c r="BC54" s="67">
        <v>50</v>
      </c>
      <c r="BD54" s="67" t="s">
        <v>58</v>
      </c>
      <c r="BE54" s="1" t="s">
        <v>386</v>
      </c>
      <c r="BF54" s="67" t="s">
        <v>386</v>
      </c>
      <c r="BG54" s="67" t="s">
        <v>386</v>
      </c>
      <c r="BH54" s="76"/>
      <c r="BI54" s="67">
        <v>2</v>
      </c>
      <c r="BJ54" s="49"/>
      <c r="BK54" s="1">
        <v>70</v>
      </c>
      <c r="BL54" s="67" t="s">
        <v>58</v>
      </c>
      <c r="BM54" s="1" t="s">
        <v>386</v>
      </c>
      <c r="BN54" s="67" t="s">
        <v>386</v>
      </c>
      <c r="BO54" s="67" t="s">
        <v>386</v>
      </c>
      <c r="BP54" s="76"/>
      <c r="BQ54" s="67" t="s">
        <v>386</v>
      </c>
      <c r="BR54" s="67" t="s">
        <v>386</v>
      </c>
      <c r="BS54" s="67" t="s">
        <v>386</v>
      </c>
      <c r="BT54" s="76"/>
    </row>
    <row r="55" spans="1:73" ht="22.5" customHeight="1" x14ac:dyDescent="0.35">
      <c r="A55" s="34">
        <v>1</v>
      </c>
      <c r="B55" s="67" t="s">
        <v>718</v>
      </c>
      <c r="C55" s="69" t="s">
        <v>169</v>
      </c>
      <c r="D55" s="34" t="s">
        <v>168</v>
      </c>
      <c r="E55" s="66"/>
      <c r="F55" s="34"/>
      <c r="G55" s="34"/>
      <c r="H55" s="34"/>
      <c r="I55" s="76"/>
      <c r="J55" s="34">
        <v>5</v>
      </c>
      <c r="K55" s="67" t="s">
        <v>738</v>
      </c>
      <c r="L55" s="34" t="s">
        <v>150</v>
      </c>
      <c r="M55" s="63" t="s">
        <v>739</v>
      </c>
      <c r="N55" s="34" t="s">
        <v>259</v>
      </c>
      <c r="O55" s="34" t="s">
        <v>724</v>
      </c>
      <c r="P55" s="34">
        <v>5</v>
      </c>
      <c r="Q55" s="67" t="s">
        <v>740</v>
      </c>
      <c r="R55" s="34"/>
      <c r="S55" s="71"/>
      <c r="T55" s="49"/>
      <c r="U55" s="76"/>
      <c r="V55" s="34"/>
      <c r="W55" s="67" t="s">
        <v>386</v>
      </c>
      <c r="X55" s="76"/>
      <c r="Y55" s="1">
        <v>15</v>
      </c>
      <c r="Z55" s="67" t="s">
        <v>31</v>
      </c>
      <c r="AA55" s="67">
        <v>5</v>
      </c>
      <c r="AB55" s="76"/>
      <c r="AC55" s="34"/>
      <c r="AD55" s="71" t="s">
        <v>386</v>
      </c>
      <c r="AE55" s="34"/>
      <c r="AF55" s="71" t="s">
        <v>386</v>
      </c>
      <c r="AG55" s="34"/>
      <c r="AH55" s="71" t="s">
        <v>386</v>
      </c>
      <c r="AI55" s="34"/>
      <c r="AJ55" s="71" t="s">
        <v>386</v>
      </c>
      <c r="AK55" s="34"/>
      <c r="AL55" s="71" t="s">
        <v>386</v>
      </c>
      <c r="AM55" s="34"/>
      <c r="AN55" s="71" t="s">
        <v>386</v>
      </c>
      <c r="AO55" s="71"/>
      <c r="AP55" s="71" t="s">
        <v>386</v>
      </c>
      <c r="AQ55" s="71"/>
      <c r="AR55" s="67" t="s">
        <v>386</v>
      </c>
      <c r="AS55" s="67" t="s">
        <v>386</v>
      </c>
      <c r="AT55" s="76"/>
      <c r="AU55" s="67">
        <v>5</v>
      </c>
      <c r="AV55" s="67" t="s">
        <v>31</v>
      </c>
      <c r="AW55" s="76"/>
      <c r="AX55" s="67" t="s">
        <v>386</v>
      </c>
      <c r="AY55" s="67" t="s">
        <v>386</v>
      </c>
      <c r="AZ55" s="76"/>
      <c r="BA55" s="67">
        <v>5</v>
      </c>
      <c r="BB55" s="49"/>
      <c r="BC55" s="67">
        <v>50</v>
      </c>
      <c r="BD55" s="67" t="s">
        <v>58</v>
      </c>
      <c r="BE55" s="1" t="s">
        <v>386</v>
      </c>
      <c r="BF55" s="67" t="s">
        <v>386</v>
      </c>
      <c r="BG55" s="67" t="s">
        <v>386</v>
      </c>
      <c r="BH55" s="76"/>
      <c r="BI55" s="67">
        <v>2</v>
      </c>
      <c r="BJ55" s="49"/>
      <c r="BK55" s="1">
        <v>70</v>
      </c>
      <c r="BL55" s="67" t="s">
        <v>58</v>
      </c>
      <c r="BM55" s="1" t="s">
        <v>386</v>
      </c>
      <c r="BN55" s="67" t="s">
        <v>386</v>
      </c>
      <c r="BO55" s="67" t="s">
        <v>386</v>
      </c>
      <c r="BP55" s="76"/>
      <c r="BQ55" s="67" t="s">
        <v>386</v>
      </c>
      <c r="BR55" s="67" t="s">
        <v>386</v>
      </c>
      <c r="BS55" s="67" t="s">
        <v>386</v>
      </c>
      <c r="BT55" s="76"/>
    </row>
    <row r="56" spans="1:73" ht="22.5" customHeight="1" x14ac:dyDescent="0.35">
      <c r="A56" s="34">
        <v>6</v>
      </c>
      <c r="B56" s="67" t="s">
        <v>756</v>
      </c>
      <c r="C56" s="69" t="s">
        <v>108</v>
      </c>
      <c r="D56" s="34" t="s">
        <v>107</v>
      </c>
      <c r="E56" s="66" t="s">
        <v>757</v>
      </c>
      <c r="F56" s="34" t="s">
        <v>758</v>
      </c>
      <c r="G56" s="34" t="s">
        <v>72</v>
      </c>
      <c r="H56" s="34" t="s">
        <v>759</v>
      </c>
      <c r="I56" s="76"/>
      <c r="J56" s="34">
        <v>1</v>
      </c>
      <c r="K56" s="67" t="s">
        <v>760</v>
      </c>
      <c r="L56" s="34" t="s">
        <v>158</v>
      </c>
      <c r="M56" s="63" t="s">
        <v>761</v>
      </c>
      <c r="N56" s="34" t="s">
        <v>259</v>
      </c>
      <c r="O56" s="34" t="s">
        <v>762</v>
      </c>
      <c r="P56" s="34">
        <v>1</v>
      </c>
      <c r="Q56" s="67" t="s">
        <v>763</v>
      </c>
      <c r="R56" s="34" t="s">
        <v>210</v>
      </c>
      <c r="S56" s="71" t="s">
        <v>764</v>
      </c>
      <c r="T56" s="49" t="s">
        <v>105</v>
      </c>
      <c r="U56" s="76"/>
      <c r="V56" s="34" t="s">
        <v>52</v>
      </c>
      <c r="W56" s="67">
        <v>4</v>
      </c>
      <c r="X56" s="76"/>
      <c r="Y56" s="1">
        <v>9</v>
      </c>
      <c r="Z56" s="67" t="s">
        <v>37</v>
      </c>
      <c r="AA56" s="67">
        <v>4</v>
      </c>
      <c r="AB56" s="76"/>
      <c r="AC56" s="34"/>
      <c r="AD56" s="71" t="s">
        <v>386</v>
      </c>
      <c r="AE56" s="34"/>
      <c r="AF56" s="71" t="s">
        <v>386</v>
      </c>
      <c r="AG56" s="34"/>
      <c r="AH56" s="71" t="s">
        <v>386</v>
      </c>
      <c r="AI56" s="34"/>
      <c r="AJ56" s="71" t="s">
        <v>386</v>
      </c>
      <c r="AK56" s="34"/>
      <c r="AL56" s="71" t="s">
        <v>386</v>
      </c>
      <c r="AM56" s="34"/>
      <c r="AN56" s="71" t="s">
        <v>386</v>
      </c>
      <c r="AO56" s="71"/>
      <c r="AP56" s="71" t="s">
        <v>386</v>
      </c>
      <c r="AQ56" s="71"/>
      <c r="AR56" s="67" t="s">
        <v>386</v>
      </c>
      <c r="AS56" s="67" t="s">
        <v>386</v>
      </c>
      <c r="AT56" s="76"/>
      <c r="AU56" s="67">
        <v>4</v>
      </c>
      <c r="AV56" s="67" t="s">
        <v>37</v>
      </c>
      <c r="AW56" s="76"/>
      <c r="AX56" s="67">
        <v>16</v>
      </c>
      <c r="AY56" s="67" t="s">
        <v>32</v>
      </c>
      <c r="AZ56" s="76"/>
      <c r="BA56" s="67">
        <v>4</v>
      </c>
      <c r="BB56" s="49" t="s">
        <v>387</v>
      </c>
      <c r="BC56" s="67">
        <v>100</v>
      </c>
      <c r="BD56" s="67" t="s">
        <v>37</v>
      </c>
      <c r="BE56" s="1">
        <v>0</v>
      </c>
      <c r="BF56" s="67">
        <v>4</v>
      </c>
      <c r="BG56" s="67" t="s">
        <v>52</v>
      </c>
      <c r="BH56" s="76"/>
      <c r="BI56" s="67">
        <v>0</v>
      </c>
      <c r="BJ56" s="49" t="s">
        <v>387</v>
      </c>
      <c r="BK56" s="1">
        <v>0</v>
      </c>
      <c r="BL56" s="67" t="s">
        <v>79</v>
      </c>
      <c r="BM56" s="1">
        <v>0</v>
      </c>
      <c r="BN56" s="67">
        <v>4</v>
      </c>
      <c r="BO56" s="67" t="s">
        <v>37</v>
      </c>
      <c r="BP56" s="76"/>
      <c r="BQ56" s="67">
        <v>16</v>
      </c>
      <c r="BR56" s="67" t="s">
        <v>32</v>
      </c>
      <c r="BS56" s="67" t="s">
        <v>33</v>
      </c>
      <c r="BT56" s="76"/>
      <c r="BU56" s="161" t="s">
        <v>1936</v>
      </c>
    </row>
    <row r="57" spans="1:73" ht="22.5" customHeight="1" x14ac:dyDescent="0.35">
      <c r="A57" s="34">
        <v>6</v>
      </c>
      <c r="B57" s="67" t="s">
        <v>756</v>
      </c>
      <c r="C57" s="69" t="s">
        <v>108</v>
      </c>
      <c r="D57" s="34" t="s">
        <v>107</v>
      </c>
      <c r="E57" s="66" t="s">
        <v>765</v>
      </c>
      <c r="F57" s="34" t="s">
        <v>766</v>
      </c>
      <c r="G57" s="34" t="s">
        <v>72</v>
      </c>
      <c r="H57" s="34" t="s">
        <v>767</v>
      </c>
      <c r="I57" s="76"/>
      <c r="J57" s="34">
        <v>2</v>
      </c>
      <c r="K57" s="67" t="s">
        <v>768</v>
      </c>
      <c r="L57" s="34" t="s">
        <v>158</v>
      </c>
      <c r="M57" s="63" t="s">
        <v>769</v>
      </c>
      <c r="N57" s="34" t="s">
        <v>259</v>
      </c>
      <c r="O57" s="34" t="s">
        <v>762</v>
      </c>
      <c r="P57" s="34">
        <v>2</v>
      </c>
      <c r="Q57" s="67" t="s">
        <v>770</v>
      </c>
      <c r="R57" s="34" t="s">
        <v>210</v>
      </c>
      <c r="S57" s="71" t="s">
        <v>771</v>
      </c>
      <c r="T57" s="49"/>
      <c r="U57" s="76"/>
      <c r="V57" s="34"/>
      <c r="W57" s="67" t="s">
        <v>386</v>
      </c>
      <c r="X57" s="76"/>
      <c r="Y57" s="1">
        <v>9</v>
      </c>
      <c r="Z57" s="67" t="s">
        <v>37</v>
      </c>
      <c r="AA57" s="67">
        <v>4</v>
      </c>
      <c r="AB57" s="76"/>
      <c r="AC57" s="34"/>
      <c r="AD57" s="71" t="s">
        <v>386</v>
      </c>
      <c r="AE57" s="34"/>
      <c r="AF57" s="71" t="s">
        <v>386</v>
      </c>
      <c r="AG57" s="34"/>
      <c r="AH57" s="71" t="s">
        <v>386</v>
      </c>
      <c r="AI57" s="34"/>
      <c r="AJ57" s="71" t="s">
        <v>386</v>
      </c>
      <c r="AK57" s="34"/>
      <c r="AL57" s="71" t="s">
        <v>386</v>
      </c>
      <c r="AM57" s="34"/>
      <c r="AN57" s="71" t="s">
        <v>386</v>
      </c>
      <c r="AO57" s="71"/>
      <c r="AP57" s="71" t="s">
        <v>386</v>
      </c>
      <c r="AQ57" s="71"/>
      <c r="AR57" s="67" t="s">
        <v>386</v>
      </c>
      <c r="AS57" s="67" t="s">
        <v>386</v>
      </c>
      <c r="AT57" s="76"/>
      <c r="AU57" s="67">
        <v>4</v>
      </c>
      <c r="AV57" s="67" t="s">
        <v>37</v>
      </c>
      <c r="AW57" s="76"/>
      <c r="AX57" s="67" t="s">
        <v>386</v>
      </c>
      <c r="AY57" s="67" t="s">
        <v>386</v>
      </c>
      <c r="AZ57" s="76"/>
      <c r="BA57" s="67">
        <v>4</v>
      </c>
      <c r="BB57" s="49"/>
      <c r="BC57" s="67">
        <v>100</v>
      </c>
      <c r="BD57" s="67" t="s">
        <v>37</v>
      </c>
      <c r="BE57" s="1" t="s">
        <v>386</v>
      </c>
      <c r="BF57" s="67" t="s">
        <v>386</v>
      </c>
      <c r="BG57" s="67" t="s">
        <v>386</v>
      </c>
      <c r="BH57" s="76"/>
      <c r="BI57" s="67">
        <v>0</v>
      </c>
      <c r="BJ57" s="49"/>
      <c r="BK57" s="1">
        <v>0</v>
      </c>
      <c r="BL57" s="67" t="s">
        <v>79</v>
      </c>
      <c r="BM57" s="1" t="s">
        <v>386</v>
      </c>
      <c r="BN57" s="67" t="s">
        <v>386</v>
      </c>
      <c r="BO57" s="67" t="s">
        <v>386</v>
      </c>
      <c r="BP57" s="76"/>
      <c r="BQ57" s="67" t="s">
        <v>386</v>
      </c>
      <c r="BR57" s="67" t="s">
        <v>386</v>
      </c>
      <c r="BS57" s="67" t="s">
        <v>386</v>
      </c>
      <c r="BT57" s="76"/>
    </row>
    <row r="58" spans="1:73" ht="22.5" customHeight="1" x14ac:dyDescent="0.35">
      <c r="A58" s="34">
        <v>6</v>
      </c>
      <c r="B58" s="67" t="s">
        <v>756</v>
      </c>
      <c r="C58" s="69" t="s">
        <v>108</v>
      </c>
      <c r="D58" s="34" t="s">
        <v>107</v>
      </c>
      <c r="E58" s="66"/>
      <c r="F58" s="34"/>
      <c r="G58" s="34"/>
      <c r="H58" s="34"/>
      <c r="I58" s="76"/>
      <c r="J58" s="34">
        <v>3</v>
      </c>
      <c r="K58" s="67" t="s">
        <v>772</v>
      </c>
      <c r="L58" s="34" t="s">
        <v>158</v>
      </c>
      <c r="M58" s="63" t="s">
        <v>773</v>
      </c>
      <c r="N58" s="34" t="s">
        <v>259</v>
      </c>
      <c r="O58" s="34" t="s">
        <v>762</v>
      </c>
      <c r="P58" s="34">
        <v>3</v>
      </c>
      <c r="Q58" s="67" t="s">
        <v>774</v>
      </c>
      <c r="R58" s="34" t="s">
        <v>210</v>
      </c>
      <c r="S58" s="71" t="s">
        <v>775</v>
      </c>
      <c r="T58" s="49"/>
      <c r="U58" s="76"/>
      <c r="V58" s="34"/>
      <c r="W58" s="67" t="s">
        <v>386</v>
      </c>
      <c r="X58" s="76"/>
      <c r="Y58" s="1">
        <v>9</v>
      </c>
      <c r="Z58" s="67" t="s">
        <v>37</v>
      </c>
      <c r="AA58" s="67">
        <v>4</v>
      </c>
      <c r="AB58" s="76"/>
      <c r="AC58" s="34"/>
      <c r="AD58" s="71" t="s">
        <v>386</v>
      </c>
      <c r="AE58" s="34"/>
      <c r="AF58" s="71" t="s">
        <v>386</v>
      </c>
      <c r="AG58" s="34"/>
      <c r="AH58" s="71" t="s">
        <v>386</v>
      </c>
      <c r="AI58" s="34"/>
      <c r="AJ58" s="71" t="s">
        <v>386</v>
      </c>
      <c r="AK58" s="34"/>
      <c r="AL58" s="71" t="s">
        <v>386</v>
      </c>
      <c r="AM58" s="34"/>
      <c r="AN58" s="71" t="s">
        <v>386</v>
      </c>
      <c r="AO58" s="71"/>
      <c r="AP58" s="71" t="s">
        <v>386</v>
      </c>
      <c r="AQ58" s="71"/>
      <c r="AR58" s="67" t="s">
        <v>386</v>
      </c>
      <c r="AS58" s="67" t="s">
        <v>386</v>
      </c>
      <c r="AT58" s="76"/>
      <c r="AU58" s="67">
        <v>4</v>
      </c>
      <c r="AV58" s="67" t="s">
        <v>37</v>
      </c>
      <c r="AW58" s="76"/>
      <c r="AX58" s="67" t="s">
        <v>386</v>
      </c>
      <c r="AY58" s="67" t="s">
        <v>386</v>
      </c>
      <c r="AZ58" s="76"/>
      <c r="BA58" s="67">
        <v>4</v>
      </c>
      <c r="BB58" s="49"/>
      <c r="BC58" s="67">
        <v>100</v>
      </c>
      <c r="BD58" s="67" t="s">
        <v>37</v>
      </c>
      <c r="BE58" s="1" t="s">
        <v>386</v>
      </c>
      <c r="BF58" s="67" t="s">
        <v>386</v>
      </c>
      <c r="BG58" s="67" t="s">
        <v>386</v>
      </c>
      <c r="BH58" s="76"/>
      <c r="BI58" s="67">
        <v>0</v>
      </c>
      <c r="BJ58" s="49"/>
      <c r="BK58" s="1">
        <v>0</v>
      </c>
      <c r="BL58" s="67" t="s">
        <v>79</v>
      </c>
      <c r="BM58" s="1" t="s">
        <v>386</v>
      </c>
      <c r="BN58" s="67" t="s">
        <v>386</v>
      </c>
      <c r="BO58" s="67" t="s">
        <v>386</v>
      </c>
      <c r="BP58" s="76"/>
      <c r="BQ58" s="67" t="s">
        <v>386</v>
      </c>
      <c r="BR58" s="67" t="s">
        <v>386</v>
      </c>
      <c r="BS58" s="67" t="s">
        <v>386</v>
      </c>
      <c r="BT58" s="76"/>
    </row>
    <row r="59" spans="1:73" ht="22.5" customHeight="1" x14ac:dyDescent="0.35">
      <c r="A59" s="34">
        <v>6</v>
      </c>
      <c r="B59" s="67" t="s">
        <v>756</v>
      </c>
      <c r="C59" s="69" t="s">
        <v>108</v>
      </c>
      <c r="D59" s="34" t="s">
        <v>107</v>
      </c>
      <c r="E59" s="66"/>
      <c r="F59" s="34"/>
      <c r="G59" s="34"/>
      <c r="H59" s="34"/>
      <c r="I59" s="76"/>
      <c r="J59" s="34">
        <v>4</v>
      </c>
      <c r="K59" s="67" t="s">
        <v>776</v>
      </c>
      <c r="L59" s="34" t="s">
        <v>158</v>
      </c>
      <c r="M59" s="63" t="s">
        <v>777</v>
      </c>
      <c r="N59" s="34" t="s">
        <v>259</v>
      </c>
      <c r="O59" s="34" t="s">
        <v>762</v>
      </c>
      <c r="P59" s="34"/>
      <c r="Q59" s="67" t="s">
        <v>778</v>
      </c>
      <c r="R59" s="34"/>
      <c r="S59" s="71"/>
      <c r="T59" s="49"/>
      <c r="U59" s="76"/>
      <c r="V59" s="34"/>
      <c r="W59" s="67" t="s">
        <v>386</v>
      </c>
      <c r="X59" s="76"/>
      <c r="Y59" s="1">
        <v>9</v>
      </c>
      <c r="Z59" s="67" t="s">
        <v>37</v>
      </c>
      <c r="AA59" s="67">
        <v>4</v>
      </c>
      <c r="AB59" s="76"/>
      <c r="AC59" s="34"/>
      <c r="AD59" s="71" t="s">
        <v>386</v>
      </c>
      <c r="AE59" s="34"/>
      <c r="AF59" s="71" t="s">
        <v>386</v>
      </c>
      <c r="AG59" s="34"/>
      <c r="AH59" s="71" t="s">
        <v>386</v>
      </c>
      <c r="AI59" s="34"/>
      <c r="AJ59" s="71" t="s">
        <v>386</v>
      </c>
      <c r="AK59" s="34"/>
      <c r="AL59" s="71" t="s">
        <v>386</v>
      </c>
      <c r="AM59" s="34"/>
      <c r="AN59" s="71" t="s">
        <v>386</v>
      </c>
      <c r="AO59" s="71"/>
      <c r="AP59" s="71" t="s">
        <v>386</v>
      </c>
      <c r="AQ59" s="71"/>
      <c r="AR59" s="67" t="s">
        <v>386</v>
      </c>
      <c r="AS59" s="67" t="s">
        <v>386</v>
      </c>
      <c r="AT59" s="76"/>
      <c r="AU59" s="67">
        <v>4</v>
      </c>
      <c r="AV59" s="67" t="s">
        <v>37</v>
      </c>
      <c r="AW59" s="76"/>
      <c r="AX59" s="67" t="s">
        <v>386</v>
      </c>
      <c r="AY59" s="67" t="s">
        <v>386</v>
      </c>
      <c r="AZ59" s="76"/>
      <c r="BA59" s="67">
        <v>4</v>
      </c>
      <c r="BB59" s="49"/>
      <c r="BC59" s="67">
        <v>100</v>
      </c>
      <c r="BD59" s="67" t="s">
        <v>37</v>
      </c>
      <c r="BE59" s="1" t="s">
        <v>386</v>
      </c>
      <c r="BF59" s="67" t="s">
        <v>386</v>
      </c>
      <c r="BG59" s="67" t="s">
        <v>386</v>
      </c>
      <c r="BH59" s="76"/>
      <c r="BI59" s="67">
        <v>0</v>
      </c>
      <c r="BJ59" s="49"/>
      <c r="BK59" s="1">
        <v>0</v>
      </c>
      <c r="BL59" s="67" t="s">
        <v>79</v>
      </c>
      <c r="BM59" s="1" t="s">
        <v>386</v>
      </c>
      <c r="BN59" s="67" t="s">
        <v>386</v>
      </c>
      <c r="BO59" s="67" t="s">
        <v>386</v>
      </c>
      <c r="BP59" s="76"/>
      <c r="BQ59" s="67" t="s">
        <v>386</v>
      </c>
      <c r="BR59" s="67" t="s">
        <v>386</v>
      </c>
      <c r="BS59" s="67" t="s">
        <v>386</v>
      </c>
      <c r="BT59" s="76"/>
    </row>
    <row r="60" spans="1:73" ht="22.5" customHeight="1" x14ac:dyDescent="0.35">
      <c r="A60" s="34">
        <v>7</v>
      </c>
      <c r="B60" s="67" t="s">
        <v>779</v>
      </c>
      <c r="C60" s="69" t="s">
        <v>108</v>
      </c>
      <c r="D60" s="34" t="s">
        <v>107</v>
      </c>
      <c r="E60" s="66" t="s">
        <v>780</v>
      </c>
      <c r="F60" s="34" t="s">
        <v>571</v>
      </c>
      <c r="G60" s="34" t="s">
        <v>72</v>
      </c>
      <c r="H60" s="34" t="s">
        <v>781</v>
      </c>
      <c r="I60" s="76"/>
      <c r="J60" s="34">
        <v>1</v>
      </c>
      <c r="K60" s="67" t="s">
        <v>782</v>
      </c>
      <c r="L60" s="34" t="s">
        <v>158</v>
      </c>
      <c r="M60" s="63" t="s">
        <v>783</v>
      </c>
      <c r="N60" s="34" t="s">
        <v>259</v>
      </c>
      <c r="O60" s="34" t="s">
        <v>784</v>
      </c>
      <c r="P60" s="34">
        <v>1</v>
      </c>
      <c r="Q60" s="67" t="s">
        <v>785</v>
      </c>
      <c r="R60" s="34" t="s">
        <v>210</v>
      </c>
      <c r="S60" s="71" t="s">
        <v>786</v>
      </c>
      <c r="T60" s="49" t="s">
        <v>105</v>
      </c>
      <c r="U60" s="76"/>
      <c r="V60" s="34" t="s">
        <v>52</v>
      </c>
      <c r="W60" s="67">
        <v>4</v>
      </c>
      <c r="X60" s="76"/>
      <c r="Y60" s="1">
        <v>6</v>
      </c>
      <c r="Z60" s="67" t="s">
        <v>37</v>
      </c>
      <c r="AA60" s="67">
        <v>4</v>
      </c>
      <c r="AB60" s="76"/>
      <c r="AC60" s="34"/>
      <c r="AD60" s="71" t="s">
        <v>386</v>
      </c>
      <c r="AE60" s="34"/>
      <c r="AF60" s="71" t="s">
        <v>386</v>
      </c>
      <c r="AG60" s="34"/>
      <c r="AH60" s="71" t="s">
        <v>386</v>
      </c>
      <c r="AI60" s="34"/>
      <c r="AJ60" s="71" t="s">
        <v>386</v>
      </c>
      <c r="AK60" s="34"/>
      <c r="AL60" s="71" t="s">
        <v>386</v>
      </c>
      <c r="AM60" s="34"/>
      <c r="AN60" s="71" t="s">
        <v>386</v>
      </c>
      <c r="AO60" s="71"/>
      <c r="AP60" s="71" t="s">
        <v>386</v>
      </c>
      <c r="AQ60" s="71"/>
      <c r="AR60" s="67" t="s">
        <v>386</v>
      </c>
      <c r="AS60" s="67" t="s">
        <v>386</v>
      </c>
      <c r="AT60" s="76"/>
      <c r="AU60" s="67">
        <v>4</v>
      </c>
      <c r="AV60" s="67" t="s">
        <v>37</v>
      </c>
      <c r="AW60" s="76"/>
      <c r="AX60" s="67">
        <v>16</v>
      </c>
      <c r="AY60" s="67" t="s">
        <v>32</v>
      </c>
      <c r="AZ60" s="76"/>
      <c r="BA60" s="67">
        <v>1</v>
      </c>
      <c r="BB60" s="49" t="s">
        <v>387</v>
      </c>
      <c r="BC60" s="67">
        <v>10</v>
      </c>
      <c r="BD60" s="67" t="s">
        <v>79</v>
      </c>
      <c r="BE60" s="1">
        <v>0</v>
      </c>
      <c r="BF60" s="67">
        <v>4</v>
      </c>
      <c r="BG60" s="67" t="s">
        <v>52</v>
      </c>
      <c r="BH60" s="76"/>
      <c r="BI60" s="67">
        <v>1</v>
      </c>
      <c r="BJ60" s="49" t="s">
        <v>387</v>
      </c>
      <c r="BK60" s="1">
        <v>70</v>
      </c>
      <c r="BL60" s="67" t="s">
        <v>58</v>
      </c>
      <c r="BM60" s="1">
        <v>0</v>
      </c>
      <c r="BN60" s="67">
        <v>4</v>
      </c>
      <c r="BO60" s="67" t="s">
        <v>37</v>
      </c>
      <c r="BP60" s="76"/>
      <c r="BQ60" s="67">
        <v>16</v>
      </c>
      <c r="BR60" s="67" t="s">
        <v>32</v>
      </c>
      <c r="BS60" s="67" t="s">
        <v>33</v>
      </c>
      <c r="BT60" s="76"/>
    </row>
    <row r="61" spans="1:73" ht="22.5" customHeight="1" x14ac:dyDescent="0.35">
      <c r="A61" s="34">
        <v>7</v>
      </c>
      <c r="B61" s="67" t="s">
        <v>779</v>
      </c>
      <c r="C61" s="69" t="s">
        <v>108</v>
      </c>
      <c r="D61" s="34" t="s">
        <v>107</v>
      </c>
      <c r="E61" s="66"/>
      <c r="F61" s="34"/>
      <c r="G61" s="34"/>
      <c r="H61" s="34"/>
      <c r="I61" s="76"/>
      <c r="J61" s="34"/>
      <c r="K61" s="67" t="s">
        <v>787</v>
      </c>
      <c r="L61" s="34"/>
      <c r="M61" s="63"/>
      <c r="N61" s="34" t="s">
        <v>259</v>
      </c>
      <c r="O61" s="34" t="s">
        <v>784</v>
      </c>
      <c r="P61" s="34">
        <v>2</v>
      </c>
      <c r="Q61" s="67" t="s">
        <v>788</v>
      </c>
      <c r="R61" s="34" t="s">
        <v>210</v>
      </c>
      <c r="S61" s="71" t="s">
        <v>771</v>
      </c>
      <c r="T61" s="49"/>
      <c r="U61" s="76"/>
      <c r="V61" s="34"/>
      <c r="W61" s="67" t="s">
        <v>386</v>
      </c>
      <c r="X61" s="76"/>
      <c r="Y61" s="1">
        <v>6</v>
      </c>
      <c r="Z61" s="67" t="s">
        <v>37</v>
      </c>
      <c r="AA61" s="67">
        <v>4</v>
      </c>
      <c r="AB61" s="76"/>
      <c r="AC61" s="34"/>
      <c r="AD61" s="71" t="s">
        <v>386</v>
      </c>
      <c r="AE61" s="34"/>
      <c r="AF61" s="71" t="s">
        <v>386</v>
      </c>
      <c r="AG61" s="34"/>
      <c r="AH61" s="71" t="s">
        <v>386</v>
      </c>
      <c r="AI61" s="34"/>
      <c r="AJ61" s="71" t="s">
        <v>386</v>
      </c>
      <c r="AK61" s="34"/>
      <c r="AL61" s="71" t="s">
        <v>386</v>
      </c>
      <c r="AM61" s="34"/>
      <c r="AN61" s="71" t="s">
        <v>386</v>
      </c>
      <c r="AO61" s="71"/>
      <c r="AP61" s="71" t="s">
        <v>386</v>
      </c>
      <c r="AQ61" s="71"/>
      <c r="AR61" s="67" t="s">
        <v>386</v>
      </c>
      <c r="AS61" s="67" t="s">
        <v>386</v>
      </c>
      <c r="AT61" s="76"/>
      <c r="AU61" s="67">
        <v>4</v>
      </c>
      <c r="AV61" s="67" t="s">
        <v>37</v>
      </c>
      <c r="AW61" s="76"/>
      <c r="AX61" s="67" t="s">
        <v>386</v>
      </c>
      <c r="AY61" s="67" t="s">
        <v>386</v>
      </c>
      <c r="AZ61" s="76"/>
      <c r="BA61" s="67">
        <v>1</v>
      </c>
      <c r="BB61" s="49"/>
      <c r="BC61" s="67">
        <v>10</v>
      </c>
      <c r="BD61" s="67" t="s">
        <v>79</v>
      </c>
      <c r="BE61" s="1" t="s">
        <v>386</v>
      </c>
      <c r="BF61" s="67" t="s">
        <v>386</v>
      </c>
      <c r="BG61" s="67" t="s">
        <v>386</v>
      </c>
      <c r="BH61" s="76"/>
      <c r="BI61" s="67">
        <v>1</v>
      </c>
      <c r="BJ61" s="49"/>
      <c r="BK61" s="1">
        <v>70</v>
      </c>
      <c r="BL61" s="67" t="s">
        <v>58</v>
      </c>
      <c r="BM61" s="1" t="s">
        <v>386</v>
      </c>
      <c r="BN61" s="67" t="s">
        <v>386</v>
      </c>
      <c r="BO61" s="67" t="s">
        <v>386</v>
      </c>
      <c r="BP61" s="76"/>
      <c r="BQ61" s="67" t="s">
        <v>386</v>
      </c>
      <c r="BR61" s="67" t="s">
        <v>386</v>
      </c>
      <c r="BS61" s="67" t="s">
        <v>386</v>
      </c>
      <c r="BT61" s="76"/>
    </row>
    <row r="62" spans="1:73" ht="22.5" customHeight="1" x14ac:dyDescent="0.35">
      <c r="A62" s="34">
        <v>7</v>
      </c>
      <c r="B62" s="67" t="s">
        <v>779</v>
      </c>
      <c r="C62" s="69" t="s">
        <v>108</v>
      </c>
      <c r="D62" s="34" t="s">
        <v>107</v>
      </c>
      <c r="E62" s="66"/>
      <c r="F62" s="34"/>
      <c r="G62" s="34"/>
      <c r="H62" s="34"/>
      <c r="I62" s="76"/>
      <c r="J62" s="34"/>
      <c r="K62" s="67" t="s">
        <v>787</v>
      </c>
      <c r="L62" s="34"/>
      <c r="M62" s="63"/>
      <c r="N62" s="34" t="s">
        <v>259</v>
      </c>
      <c r="O62" s="34" t="s">
        <v>784</v>
      </c>
      <c r="P62" s="34">
        <v>3</v>
      </c>
      <c r="Q62" s="67" t="s">
        <v>789</v>
      </c>
      <c r="R62" s="34" t="s">
        <v>210</v>
      </c>
      <c r="S62" s="71" t="s">
        <v>775</v>
      </c>
      <c r="T62" s="49"/>
      <c r="U62" s="76"/>
      <c r="V62" s="34"/>
      <c r="W62" s="67" t="s">
        <v>386</v>
      </c>
      <c r="X62" s="76"/>
      <c r="Y62" s="1">
        <v>6</v>
      </c>
      <c r="Z62" s="67" t="s">
        <v>37</v>
      </c>
      <c r="AA62" s="67">
        <v>4</v>
      </c>
      <c r="AB62" s="76"/>
      <c r="AC62" s="34"/>
      <c r="AD62" s="71" t="s">
        <v>386</v>
      </c>
      <c r="AE62" s="34"/>
      <c r="AF62" s="71" t="s">
        <v>386</v>
      </c>
      <c r="AG62" s="34"/>
      <c r="AH62" s="71" t="s">
        <v>386</v>
      </c>
      <c r="AI62" s="34"/>
      <c r="AJ62" s="71" t="s">
        <v>386</v>
      </c>
      <c r="AK62" s="34"/>
      <c r="AL62" s="71" t="s">
        <v>386</v>
      </c>
      <c r="AM62" s="34"/>
      <c r="AN62" s="71" t="s">
        <v>386</v>
      </c>
      <c r="AO62" s="71"/>
      <c r="AP62" s="71" t="s">
        <v>386</v>
      </c>
      <c r="AQ62" s="71"/>
      <c r="AR62" s="67" t="s">
        <v>386</v>
      </c>
      <c r="AS62" s="67" t="s">
        <v>386</v>
      </c>
      <c r="AT62" s="76"/>
      <c r="AU62" s="67">
        <v>4</v>
      </c>
      <c r="AV62" s="67" t="s">
        <v>37</v>
      </c>
      <c r="AW62" s="76"/>
      <c r="AX62" s="67" t="s">
        <v>386</v>
      </c>
      <c r="AY62" s="67" t="s">
        <v>386</v>
      </c>
      <c r="AZ62" s="76"/>
      <c r="BA62" s="67">
        <v>1</v>
      </c>
      <c r="BB62" s="49"/>
      <c r="BC62" s="67">
        <v>10</v>
      </c>
      <c r="BD62" s="67" t="s">
        <v>79</v>
      </c>
      <c r="BE62" s="1" t="s">
        <v>386</v>
      </c>
      <c r="BF62" s="67" t="s">
        <v>386</v>
      </c>
      <c r="BG62" s="67" t="s">
        <v>386</v>
      </c>
      <c r="BH62" s="76"/>
      <c r="BI62" s="67">
        <v>1</v>
      </c>
      <c r="BJ62" s="49"/>
      <c r="BK62" s="1">
        <v>70</v>
      </c>
      <c r="BL62" s="67" t="s">
        <v>58</v>
      </c>
      <c r="BM62" s="1" t="s">
        <v>386</v>
      </c>
      <c r="BN62" s="67" t="s">
        <v>386</v>
      </c>
      <c r="BO62" s="67" t="s">
        <v>386</v>
      </c>
      <c r="BP62" s="76"/>
      <c r="BQ62" s="67" t="s">
        <v>386</v>
      </c>
      <c r="BR62" s="67" t="s">
        <v>386</v>
      </c>
      <c r="BS62" s="67" t="s">
        <v>386</v>
      </c>
      <c r="BT62" s="76"/>
    </row>
    <row r="63" spans="1:73" ht="22.5" customHeight="1" x14ac:dyDescent="0.35">
      <c r="A63" s="34">
        <v>8</v>
      </c>
      <c r="B63" s="67" t="s">
        <v>790</v>
      </c>
      <c r="C63" s="69" t="s">
        <v>108</v>
      </c>
      <c r="D63" s="34" t="s">
        <v>107</v>
      </c>
      <c r="E63" s="66" t="s">
        <v>791</v>
      </c>
      <c r="F63" s="34" t="s">
        <v>792</v>
      </c>
      <c r="G63" s="34" t="s">
        <v>72</v>
      </c>
      <c r="H63" s="34" t="s">
        <v>793</v>
      </c>
      <c r="I63" s="76"/>
      <c r="J63" s="34">
        <v>1</v>
      </c>
      <c r="K63" s="67" t="s">
        <v>794</v>
      </c>
      <c r="L63" s="34" t="s">
        <v>158</v>
      </c>
      <c r="M63" s="63" t="s">
        <v>795</v>
      </c>
      <c r="N63" s="34" t="s">
        <v>259</v>
      </c>
      <c r="O63" s="34" t="s">
        <v>796</v>
      </c>
      <c r="P63" s="34">
        <v>1</v>
      </c>
      <c r="Q63" s="67" t="s">
        <v>797</v>
      </c>
      <c r="R63" s="34" t="s">
        <v>210</v>
      </c>
      <c r="S63" s="71" t="s">
        <v>786</v>
      </c>
      <c r="T63" s="49" t="s">
        <v>387</v>
      </c>
      <c r="U63" s="76"/>
      <c r="V63" s="34" t="s">
        <v>52</v>
      </c>
      <c r="W63" s="67">
        <v>4</v>
      </c>
      <c r="X63" s="76"/>
      <c r="Y63" s="1">
        <v>6</v>
      </c>
      <c r="Z63" s="67" t="s">
        <v>37</v>
      </c>
      <c r="AA63" s="67">
        <v>4</v>
      </c>
      <c r="AB63" s="76"/>
      <c r="AC63" s="34"/>
      <c r="AD63" s="71" t="s">
        <v>386</v>
      </c>
      <c r="AE63" s="34"/>
      <c r="AF63" s="71" t="s">
        <v>386</v>
      </c>
      <c r="AG63" s="34"/>
      <c r="AH63" s="71" t="s">
        <v>386</v>
      </c>
      <c r="AI63" s="34"/>
      <c r="AJ63" s="71" t="s">
        <v>386</v>
      </c>
      <c r="AK63" s="34"/>
      <c r="AL63" s="71" t="s">
        <v>386</v>
      </c>
      <c r="AM63" s="34"/>
      <c r="AN63" s="71" t="s">
        <v>386</v>
      </c>
      <c r="AO63" s="71"/>
      <c r="AP63" s="71" t="s">
        <v>386</v>
      </c>
      <c r="AQ63" s="71"/>
      <c r="AR63" s="67" t="s">
        <v>386</v>
      </c>
      <c r="AS63" s="67" t="s">
        <v>386</v>
      </c>
      <c r="AT63" s="76"/>
      <c r="AU63" s="67">
        <v>4</v>
      </c>
      <c r="AV63" s="67" t="s">
        <v>37</v>
      </c>
      <c r="AW63" s="76"/>
      <c r="AX63" s="67">
        <v>16</v>
      </c>
      <c r="AY63" s="67" t="s">
        <v>32</v>
      </c>
      <c r="AZ63" s="76"/>
      <c r="BA63" s="67">
        <v>1</v>
      </c>
      <c r="BB63" s="49" t="s">
        <v>387</v>
      </c>
      <c r="BC63" s="67">
        <v>10</v>
      </c>
      <c r="BD63" s="67" t="s">
        <v>79</v>
      </c>
      <c r="BE63" s="1">
        <v>0</v>
      </c>
      <c r="BF63" s="67">
        <v>4</v>
      </c>
      <c r="BG63" s="67" t="s">
        <v>52</v>
      </c>
      <c r="BH63" s="76"/>
      <c r="BI63" s="67">
        <v>1</v>
      </c>
      <c r="BJ63" s="49" t="s">
        <v>387</v>
      </c>
      <c r="BK63" s="1">
        <v>70</v>
      </c>
      <c r="BL63" s="67" t="s">
        <v>58</v>
      </c>
      <c r="BM63" s="1">
        <v>0</v>
      </c>
      <c r="BN63" s="67">
        <v>4</v>
      </c>
      <c r="BO63" s="67" t="s">
        <v>37</v>
      </c>
      <c r="BP63" s="76"/>
      <c r="BQ63" s="67">
        <v>16</v>
      </c>
      <c r="BR63" s="67" t="s">
        <v>32</v>
      </c>
      <c r="BS63" s="67" t="s">
        <v>33</v>
      </c>
      <c r="BT63" s="76"/>
      <c r="BU63" s="161" t="s">
        <v>1936</v>
      </c>
    </row>
    <row r="64" spans="1:73" ht="22.5" customHeight="1" x14ac:dyDescent="0.35">
      <c r="A64" s="34">
        <v>8</v>
      </c>
      <c r="B64" s="67" t="s">
        <v>790</v>
      </c>
      <c r="C64" s="69" t="s">
        <v>108</v>
      </c>
      <c r="D64" s="34" t="s">
        <v>107</v>
      </c>
      <c r="E64" s="66" t="s">
        <v>434</v>
      </c>
      <c r="F64" s="34" t="s">
        <v>434</v>
      </c>
      <c r="G64" s="34" t="s">
        <v>72</v>
      </c>
      <c r="H64" s="34" t="s">
        <v>793</v>
      </c>
      <c r="I64" s="76"/>
      <c r="J64" s="34">
        <v>2</v>
      </c>
      <c r="K64" s="67" t="s">
        <v>798</v>
      </c>
      <c r="L64" s="34" t="s">
        <v>158</v>
      </c>
      <c r="M64" s="63" t="s">
        <v>799</v>
      </c>
      <c r="N64" s="34" t="s">
        <v>259</v>
      </c>
      <c r="O64" s="34" t="s">
        <v>796</v>
      </c>
      <c r="P64" s="34">
        <v>2</v>
      </c>
      <c r="Q64" s="67" t="s">
        <v>800</v>
      </c>
      <c r="R64" s="34" t="s">
        <v>210</v>
      </c>
      <c r="S64" s="71" t="s">
        <v>771</v>
      </c>
      <c r="T64" s="49"/>
      <c r="U64" s="76"/>
      <c r="V64" s="34"/>
      <c r="W64" s="67" t="s">
        <v>386</v>
      </c>
      <c r="X64" s="76"/>
      <c r="Y64" s="1">
        <v>6</v>
      </c>
      <c r="Z64" s="67" t="s">
        <v>37</v>
      </c>
      <c r="AA64" s="67">
        <v>4</v>
      </c>
      <c r="AB64" s="76"/>
      <c r="AC64" s="34"/>
      <c r="AD64" s="71" t="s">
        <v>386</v>
      </c>
      <c r="AE64" s="34"/>
      <c r="AF64" s="71" t="s">
        <v>386</v>
      </c>
      <c r="AG64" s="34"/>
      <c r="AH64" s="71" t="s">
        <v>386</v>
      </c>
      <c r="AI64" s="34"/>
      <c r="AJ64" s="71" t="s">
        <v>386</v>
      </c>
      <c r="AK64" s="34"/>
      <c r="AL64" s="71" t="s">
        <v>386</v>
      </c>
      <c r="AM64" s="34"/>
      <c r="AN64" s="71" t="s">
        <v>386</v>
      </c>
      <c r="AO64" s="71"/>
      <c r="AP64" s="71" t="s">
        <v>386</v>
      </c>
      <c r="AQ64" s="71"/>
      <c r="AR64" s="67" t="s">
        <v>386</v>
      </c>
      <c r="AS64" s="67" t="s">
        <v>386</v>
      </c>
      <c r="AT64" s="76"/>
      <c r="AU64" s="67">
        <v>4</v>
      </c>
      <c r="AV64" s="67" t="s">
        <v>37</v>
      </c>
      <c r="AW64" s="76"/>
      <c r="AX64" s="67" t="s">
        <v>386</v>
      </c>
      <c r="AY64" s="67" t="s">
        <v>386</v>
      </c>
      <c r="AZ64" s="76"/>
      <c r="BA64" s="67">
        <v>1</v>
      </c>
      <c r="BB64" s="49"/>
      <c r="BC64" s="67">
        <v>10</v>
      </c>
      <c r="BD64" s="67" t="s">
        <v>79</v>
      </c>
      <c r="BE64" s="1" t="s">
        <v>386</v>
      </c>
      <c r="BF64" s="67" t="s">
        <v>386</v>
      </c>
      <c r="BG64" s="67" t="s">
        <v>386</v>
      </c>
      <c r="BH64" s="76"/>
      <c r="BI64" s="67">
        <v>1</v>
      </c>
      <c r="BJ64" s="49"/>
      <c r="BK64" s="1">
        <v>70</v>
      </c>
      <c r="BL64" s="67" t="s">
        <v>58</v>
      </c>
      <c r="BM64" s="1" t="s">
        <v>386</v>
      </c>
      <c r="BN64" s="67" t="s">
        <v>386</v>
      </c>
      <c r="BO64" s="67" t="s">
        <v>386</v>
      </c>
      <c r="BP64" s="76"/>
      <c r="BQ64" s="67" t="s">
        <v>386</v>
      </c>
      <c r="BR64" s="67" t="s">
        <v>386</v>
      </c>
      <c r="BS64" s="67" t="s">
        <v>386</v>
      </c>
      <c r="BT64" s="76"/>
    </row>
    <row r="65" spans="1:72" ht="22.5" customHeight="1" x14ac:dyDescent="0.35">
      <c r="A65" s="34">
        <v>8</v>
      </c>
      <c r="B65" s="67" t="s">
        <v>790</v>
      </c>
      <c r="C65" s="69" t="s">
        <v>108</v>
      </c>
      <c r="D65" s="34" t="s">
        <v>107</v>
      </c>
      <c r="E65" s="66"/>
      <c r="F65" s="34"/>
      <c r="G65" s="34"/>
      <c r="H65" s="34"/>
      <c r="I65" s="76"/>
      <c r="J65" s="34"/>
      <c r="K65" s="67" t="s">
        <v>801</v>
      </c>
      <c r="L65" s="34"/>
      <c r="M65" s="63"/>
      <c r="N65" s="34" t="s">
        <v>259</v>
      </c>
      <c r="O65" s="34" t="s">
        <v>796</v>
      </c>
      <c r="P65" s="34">
        <v>3</v>
      </c>
      <c r="Q65" s="67" t="s">
        <v>802</v>
      </c>
      <c r="R65" s="34" t="s">
        <v>210</v>
      </c>
      <c r="S65" s="71" t="s">
        <v>775</v>
      </c>
      <c r="T65" s="49"/>
      <c r="U65" s="76"/>
      <c r="V65" s="34"/>
      <c r="W65" s="67" t="s">
        <v>386</v>
      </c>
      <c r="X65" s="76"/>
      <c r="Y65" s="1">
        <v>6</v>
      </c>
      <c r="Z65" s="67" t="s">
        <v>37</v>
      </c>
      <c r="AA65" s="67">
        <v>4</v>
      </c>
      <c r="AB65" s="76"/>
      <c r="AC65" s="34"/>
      <c r="AD65" s="71" t="s">
        <v>386</v>
      </c>
      <c r="AE65" s="34"/>
      <c r="AF65" s="71" t="s">
        <v>386</v>
      </c>
      <c r="AG65" s="34"/>
      <c r="AH65" s="71" t="s">
        <v>386</v>
      </c>
      <c r="AI65" s="34"/>
      <c r="AJ65" s="71" t="s">
        <v>386</v>
      </c>
      <c r="AK65" s="34"/>
      <c r="AL65" s="71" t="s">
        <v>386</v>
      </c>
      <c r="AM65" s="34"/>
      <c r="AN65" s="71" t="s">
        <v>386</v>
      </c>
      <c r="AO65" s="71"/>
      <c r="AP65" s="71" t="s">
        <v>386</v>
      </c>
      <c r="AQ65" s="71"/>
      <c r="AR65" s="67" t="s">
        <v>386</v>
      </c>
      <c r="AS65" s="67" t="s">
        <v>386</v>
      </c>
      <c r="AT65" s="76"/>
      <c r="AU65" s="67">
        <v>4</v>
      </c>
      <c r="AV65" s="67" t="s">
        <v>37</v>
      </c>
      <c r="AW65" s="76"/>
      <c r="AX65" s="67" t="s">
        <v>386</v>
      </c>
      <c r="AY65" s="67" t="s">
        <v>386</v>
      </c>
      <c r="AZ65" s="76"/>
      <c r="BA65" s="67">
        <v>1</v>
      </c>
      <c r="BB65" s="49"/>
      <c r="BC65" s="67">
        <v>10</v>
      </c>
      <c r="BD65" s="67" t="s">
        <v>79</v>
      </c>
      <c r="BE65" s="1" t="s">
        <v>386</v>
      </c>
      <c r="BF65" s="67" t="s">
        <v>386</v>
      </c>
      <c r="BG65" s="67" t="s">
        <v>386</v>
      </c>
      <c r="BH65" s="76"/>
      <c r="BI65" s="67">
        <v>1</v>
      </c>
      <c r="BJ65" s="49"/>
      <c r="BK65" s="1">
        <v>70</v>
      </c>
      <c r="BL65" s="67" t="s">
        <v>58</v>
      </c>
      <c r="BM65" s="1" t="s">
        <v>386</v>
      </c>
      <c r="BN65" s="67" t="s">
        <v>386</v>
      </c>
      <c r="BO65" s="67" t="s">
        <v>386</v>
      </c>
      <c r="BP65" s="76"/>
      <c r="BQ65" s="67" t="s">
        <v>386</v>
      </c>
      <c r="BR65" s="67" t="s">
        <v>386</v>
      </c>
      <c r="BS65" s="67" t="s">
        <v>386</v>
      </c>
      <c r="BT65" s="76"/>
    </row>
    <row r="66" spans="1:72" ht="22.5" customHeight="1" x14ac:dyDescent="0.35">
      <c r="A66" s="34">
        <v>9</v>
      </c>
      <c r="B66" s="67" t="s">
        <v>803</v>
      </c>
      <c r="C66" s="69" t="s">
        <v>108</v>
      </c>
      <c r="D66" s="34" t="s">
        <v>107</v>
      </c>
      <c r="E66" s="66" t="s">
        <v>804</v>
      </c>
      <c r="F66" s="34" t="s">
        <v>805</v>
      </c>
      <c r="G66" s="34" t="s">
        <v>51</v>
      </c>
      <c r="H66" s="34" t="s">
        <v>806</v>
      </c>
      <c r="I66" s="76"/>
      <c r="J66" s="34">
        <v>1</v>
      </c>
      <c r="K66" s="67" t="s">
        <v>807</v>
      </c>
      <c r="L66" s="34" t="s">
        <v>158</v>
      </c>
      <c r="M66" s="63" t="s">
        <v>808</v>
      </c>
      <c r="N66" s="34" t="s">
        <v>259</v>
      </c>
      <c r="O66" s="34" t="s">
        <v>809</v>
      </c>
      <c r="P66" s="34">
        <v>1</v>
      </c>
      <c r="Q66" s="67" t="s">
        <v>810</v>
      </c>
      <c r="R66" s="34" t="s">
        <v>210</v>
      </c>
      <c r="S66" s="71" t="s">
        <v>775</v>
      </c>
      <c r="T66" s="49" t="s">
        <v>105</v>
      </c>
      <c r="U66" s="76"/>
      <c r="V66" s="34" t="s">
        <v>29</v>
      </c>
      <c r="W66" s="67">
        <v>5</v>
      </c>
      <c r="X66" s="76"/>
      <c r="Y66" s="1">
        <v>16</v>
      </c>
      <c r="Z66" s="67" t="s">
        <v>31</v>
      </c>
      <c r="AA66" s="67">
        <v>5</v>
      </c>
      <c r="AB66" s="76"/>
      <c r="AC66" s="34"/>
      <c r="AD66" s="71" t="s">
        <v>386</v>
      </c>
      <c r="AE66" s="34"/>
      <c r="AF66" s="71" t="s">
        <v>386</v>
      </c>
      <c r="AG66" s="34"/>
      <c r="AH66" s="71" t="s">
        <v>386</v>
      </c>
      <c r="AI66" s="34"/>
      <c r="AJ66" s="71" t="s">
        <v>386</v>
      </c>
      <c r="AK66" s="34"/>
      <c r="AL66" s="71" t="s">
        <v>386</v>
      </c>
      <c r="AM66" s="34"/>
      <c r="AN66" s="71" t="s">
        <v>386</v>
      </c>
      <c r="AO66" s="71"/>
      <c r="AP66" s="71" t="s">
        <v>386</v>
      </c>
      <c r="AQ66" s="71"/>
      <c r="AR66" s="67" t="s">
        <v>386</v>
      </c>
      <c r="AS66" s="67" t="s">
        <v>386</v>
      </c>
      <c r="AT66" s="76"/>
      <c r="AU66" s="67">
        <v>5</v>
      </c>
      <c r="AV66" s="67" t="s">
        <v>31</v>
      </c>
      <c r="AW66" s="76"/>
      <c r="AX66" s="67">
        <v>25</v>
      </c>
      <c r="AY66" s="67" t="s">
        <v>32</v>
      </c>
      <c r="AZ66" s="76"/>
      <c r="BA66" s="67">
        <v>1</v>
      </c>
      <c r="BB66" s="49" t="s">
        <v>105</v>
      </c>
      <c r="BC66" s="67">
        <v>85</v>
      </c>
      <c r="BD66" s="67" t="s">
        <v>58</v>
      </c>
      <c r="BE66" s="1">
        <v>1</v>
      </c>
      <c r="BF66" s="67">
        <v>4</v>
      </c>
      <c r="BG66" s="67" t="s">
        <v>52</v>
      </c>
      <c r="BH66" s="76"/>
      <c r="BI66" s="67">
        <v>2</v>
      </c>
      <c r="BJ66" s="49" t="s">
        <v>105</v>
      </c>
      <c r="BK66" s="1">
        <v>70</v>
      </c>
      <c r="BL66" s="67" t="s">
        <v>58</v>
      </c>
      <c r="BM66" s="1">
        <v>1</v>
      </c>
      <c r="BN66" s="67">
        <v>4</v>
      </c>
      <c r="BO66" s="67" t="s">
        <v>37</v>
      </c>
      <c r="BP66" s="76"/>
      <c r="BQ66" s="67">
        <v>16</v>
      </c>
      <c r="BR66" s="67" t="s">
        <v>32</v>
      </c>
      <c r="BS66" s="67" t="s">
        <v>33</v>
      </c>
      <c r="BT66" s="76"/>
    </row>
    <row r="67" spans="1:72" ht="22.5" customHeight="1" x14ac:dyDescent="0.35">
      <c r="A67" s="34">
        <v>9</v>
      </c>
      <c r="B67" s="67" t="s">
        <v>803</v>
      </c>
      <c r="C67" s="69" t="s">
        <v>108</v>
      </c>
      <c r="D67" s="34" t="s">
        <v>107</v>
      </c>
      <c r="E67" s="66"/>
      <c r="F67" s="34"/>
      <c r="G67" s="34"/>
      <c r="H67" s="34"/>
      <c r="I67" s="76"/>
      <c r="J67" s="34"/>
      <c r="K67" s="67" t="s">
        <v>811</v>
      </c>
      <c r="L67" s="34"/>
      <c r="M67" s="63"/>
      <c r="N67" s="34" t="s">
        <v>259</v>
      </c>
      <c r="O67" s="34" t="s">
        <v>809</v>
      </c>
      <c r="P67" s="34">
        <v>2</v>
      </c>
      <c r="Q67" s="67" t="s">
        <v>812</v>
      </c>
      <c r="R67" s="34" t="s">
        <v>210</v>
      </c>
      <c r="S67" s="71" t="s">
        <v>813</v>
      </c>
      <c r="T67" s="49"/>
      <c r="U67" s="76"/>
      <c r="V67" s="34"/>
      <c r="W67" s="67" t="s">
        <v>386</v>
      </c>
      <c r="X67" s="76"/>
      <c r="Y67" s="1">
        <v>16</v>
      </c>
      <c r="Z67" s="67" t="s">
        <v>31</v>
      </c>
      <c r="AA67" s="67">
        <v>5</v>
      </c>
      <c r="AB67" s="76"/>
      <c r="AC67" s="34"/>
      <c r="AD67" s="71" t="s">
        <v>386</v>
      </c>
      <c r="AE67" s="34"/>
      <c r="AF67" s="71" t="s">
        <v>386</v>
      </c>
      <c r="AG67" s="34"/>
      <c r="AH67" s="71" t="s">
        <v>386</v>
      </c>
      <c r="AI67" s="34"/>
      <c r="AJ67" s="71" t="s">
        <v>386</v>
      </c>
      <c r="AK67" s="34"/>
      <c r="AL67" s="71" t="s">
        <v>386</v>
      </c>
      <c r="AM67" s="34"/>
      <c r="AN67" s="71" t="s">
        <v>386</v>
      </c>
      <c r="AO67" s="71"/>
      <c r="AP67" s="71" t="s">
        <v>386</v>
      </c>
      <c r="AQ67" s="71"/>
      <c r="AR67" s="67" t="s">
        <v>386</v>
      </c>
      <c r="AS67" s="67" t="s">
        <v>386</v>
      </c>
      <c r="AT67" s="76"/>
      <c r="AU67" s="67">
        <v>5</v>
      </c>
      <c r="AV67" s="67" t="s">
        <v>31</v>
      </c>
      <c r="AW67" s="76"/>
      <c r="AX67" s="67" t="s">
        <v>386</v>
      </c>
      <c r="AY67" s="67" t="s">
        <v>386</v>
      </c>
      <c r="AZ67" s="76"/>
      <c r="BA67" s="67">
        <v>1</v>
      </c>
      <c r="BB67" s="49"/>
      <c r="BC67" s="67">
        <v>85</v>
      </c>
      <c r="BD67" s="67" t="s">
        <v>58</v>
      </c>
      <c r="BE67" s="1" t="s">
        <v>386</v>
      </c>
      <c r="BF67" s="67" t="s">
        <v>386</v>
      </c>
      <c r="BG67" s="67" t="s">
        <v>386</v>
      </c>
      <c r="BH67" s="76"/>
      <c r="BI67" s="67">
        <v>2</v>
      </c>
      <c r="BJ67" s="49"/>
      <c r="BK67" s="1">
        <v>70</v>
      </c>
      <c r="BL67" s="67" t="s">
        <v>58</v>
      </c>
      <c r="BM67" s="1" t="s">
        <v>386</v>
      </c>
      <c r="BN67" s="67" t="s">
        <v>386</v>
      </c>
      <c r="BO67" s="67" t="s">
        <v>386</v>
      </c>
      <c r="BP67" s="76"/>
      <c r="BQ67" s="67" t="s">
        <v>386</v>
      </c>
      <c r="BR67" s="67" t="s">
        <v>386</v>
      </c>
      <c r="BS67" s="67" t="s">
        <v>386</v>
      </c>
      <c r="BT67" s="76"/>
    </row>
    <row r="68" spans="1:72" ht="22.5" customHeight="1" x14ac:dyDescent="0.35">
      <c r="A68" s="34">
        <v>10</v>
      </c>
      <c r="B68" s="67" t="s">
        <v>814</v>
      </c>
      <c r="C68" s="69" t="s">
        <v>108</v>
      </c>
      <c r="D68" s="34" t="s">
        <v>107</v>
      </c>
      <c r="E68" s="66" t="s">
        <v>815</v>
      </c>
      <c r="F68" s="34" t="s">
        <v>816</v>
      </c>
      <c r="G68" s="34" t="s">
        <v>72</v>
      </c>
      <c r="H68" s="34" t="s">
        <v>817</v>
      </c>
      <c r="I68" s="76"/>
      <c r="J68" s="34">
        <v>1</v>
      </c>
      <c r="K68" s="67" t="s">
        <v>818</v>
      </c>
      <c r="L68" s="34" t="s">
        <v>158</v>
      </c>
      <c r="M68" s="63" t="s">
        <v>819</v>
      </c>
      <c r="N68" s="34" t="s">
        <v>259</v>
      </c>
      <c r="O68" s="34" t="s">
        <v>820</v>
      </c>
      <c r="P68" s="34">
        <v>1</v>
      </c>
      <c r="Q68" s="67" t="s">
        <v>821</v>
      </c>
      <c r="R68" s="34" t="s">
        <v>210</v>
      </c>
      <c r="S68" s="71" t="s">
        <v>822</v>
      </c>
      <c r="T68" s="49" t="s">
        <v>105</v>
      </c>
      <c r="U68" s="76"/>
      <c r="V68" s="34" t="s">
        <v>52</v>
      </c>
      <c r="W68" s="67">
        <v>4</v>
      </c>
      <c r="X68" s="76"/>
      <c r="Y68" s="1">
        <v>5</v>
      </c>
      <c r="Z68" s="67" t="s">
        <v>40</v>
      </c>
      <c r="AA68" s="67">
        <v>3</v>
      </c>
      <c r="AB68" s="76"/>
      <c r="AC68" s="34"/>
      <c r="AD68" s="71" t="s">
        <v>386</v>
      </c>
      <c r="AE68" s="34"/>
      <c r="AF68" s="71" t="s">
        <v>386</v>
      </c>
      <c r="AG68" s="34"/>
      <c r="AH68" s="71" t="s">
        <v>386</v>
      </c>
      <c r="AI68" s="34"/>
      <c r="AJ68" s="71" t="s">
        <v>386</v>
      </c>
      <c r="AK68" s="34"/>
      <c r="AL68" s="71" t="s">
        <v>386</v>
      </c>
      <c r="AM68" s="34"/>
      <c r="AN68" s="71" t="s">
        <v>386</v>
      </c>
      <c r="AO68" s="71"/>
      <c r="AP68" s="71" t="s">
        <v>386</v>
      </c>
      <c r="AQ68" s="71"/>
      <c r="AR68" s="67" t="s">
        <v>386</v>
      </c>
      <c r="AS68" s="67" t="s">
        <v>386</v>
      </c>
      <c r="AT68" s="76"/>
      <c r="AU68" s="67">
        <v>3</v>
      </c>
      <c r="AV68" s="67" t="s">
        <v>40</v>
      </c>
      <c r="AW68" s="76"/>
      <c r="AX68" s="67">
        <v>12</v>
      </c>
      <c r="AY68" s="67" t="s">
        <v>32</v>
      </c>
      <c r="AZ68" s="76"/>
      <c r="BA68" s="67">
        <v>2</v>
      </c>
      <c r="BB68" s="49" t="s">
        <v>105</v>
      </c>
      <c r="BC68" s="67">
        <v>100</v>
      </c>
      <c r="BD68" s="67" t="s">
        <v>37</v>
      </c>
      <c r="BE68" s="1">
        <v>4</v>
      </c>
      <c r="BF68" s="67">
        <v>1</v>
      </c>
      <c r="BG68" s="67" t="s">
        <v>97</v>
      </c>
      <c r="BH68" s="76"/>
      <c r="BI68" s="67">
        <v>1</v>
      </c>
      <c r="BJ68" s="49" t="s">
        <v>387</v>
      </c>
      <c r="BK68" s="1">
        <v>70</v>
      </c>
      <c r="BL68" s="67" t="s">
        <v>58</v>
      </c>
      <c r="BM68" s="1">
        <v>0</v>
      </c>
      <c r="BN68" s="67">
        <v>3</v>
      </c>
      <c r="BO68" s="67" t="s">
        <v>40</v>
      </c>
      <c r="BP68" s="76"/>
      <c r="BQ68" s="67">
        <v>3</v>
      </c>
      <c r="BR68" s="67" t="s">
        <v>54</v>
      </c>
      <c r="BS68" s="67" t="s">
        <v>55</v>
      </c>
      <c r="BT68" s="76"/>
    </row>
    <row r="69" spans="1:72" ht="22.5" customHeight="1" x14ac:dyDescent="0.35">
      <c r="A69" s="34">
        <v>10</v>
      </c>
      <c r="B69" s="67" t="s">
        <v>814</v>
      </c>
      <c r="C69" s="69" t="s">
        <v>108</v>
      </c>
      <c r="D69" s="34" t="s">
        <v>107</v>
      </c>
      <c r="E69" s="66" t="s">
        <v>815</v>
      </c>
      <c r="F69" s="34" t="s">
        <v>823</v>
      </c>
      <c r="G69" s="34" t="s">
        <v>72</v>
      </c>
      <c r="H69" s="34" t="s">
        <v>824</v>
      </c>
      <c r="I69" s="76"/>
      <c r="J69" s="34"/>
      <c r="K69" s="67" t="s">
        <v>825</v>
      </c>
      <c r="L69" s="34"/>
      <c r="M69" s="63"/>
      <c r="N69" s="34" t="s">
        <v>259</v>
      </c>
      <c r="O69" s="34" t="s">
        <v>820</v>
      </c>
      <c r="P69" s="34">
        <v>2</v>
      </c>
      <c r="Q69" s="67" t="s">
        <v>826</v>
      </c>
      <c r="R69" s="34" t="s">
        <v>210</v>
      </c>
      <c r="S69" s="71" t="s">
        <v>771</v>
      </c>
      <c r="T69" s="49"/>
      <c r="U69" s="76"/>
      <c r="V69" s="34"/>
      <c r="W69" s="67" t="s">
        <v>386</v>
      </c>
      <c r="X69" s="76"/>
      <c r="Y69" s="1">
        <v>5</v>
      </c>
      <c r="Z69" s="67" t="s">
        <v>40</v>
      </c>
      <c r="AA69" s="67">
        <v>3</v>
      </c>
      <c r="AB69" s="76"/>
      <c r="AC69" s="34"/>
      <c r="AD69" s="71" t="s">
        <v>386</v>
      </c>
      <c r="AE69" s="34"/>
      <c r="AF69" s="71" t="s">
        <v>386</v>
      </c>
      <c r="AG69" s="34"/>
      <c r="AH69" s="71" t="s">
        <v>386</v>
      </c>
      <c r="AI69" s="34"/>
      <c r="AJ69" s="71" t="s">
        <v>386</v>
      </c>
      <c r="AK69" s="34"/>
      <c r="AL69" s="71" t="s">
        <v>386</v>
      </c>
      <c r="AM69" s="34"/>
      <c r="AN69" s="71" t="s">
        <v>386</v>
      </c>
      <c r="AO69" s="71"/>
      <c r="AP69" s="71" t="s">
        <v>386</v>
      </c>
      <c r="AQ69" s="71"/>
      <c r="AR69" s="67" t="s">
        <v>386</v>
      </c>
      <c r="AS69" s="67" t="s">
        <v>386</v>
      </c>
      <c r="AT69" s="76"/>
      <c r="AU69" s="67">
        <v>3</v>
      </c>
      <c r="AV69" s="67" t="s">
        <v>40</v>
      </c>
      <c r="AW69" s="76"/>
      <c r="AX69" s="67" t="s">
        <v>386</v>
      </c>
      <c r="AY69" s="67" t="s">
        <v>386</v>
      </c>
      <c r="AZ69" s="76"/>
      <c r="BA69" s="67">
        <v>2</v>
      </c>
      <c r="BB69" s="49"/>
      <c r="BC69" s="67">
        <v>100</v>
      </c>
      <c r="BD69" s="67" t="s">
        <v>37</v>
      </c>
      <c r="BE69" s="1" t="s">
        <v>386</v>
      </c>
      <c r="BF69" s="67" t="s">
        <v>386</v>
      </c>
      <c r="BG69" s="67" t="s">
        <v>386</v>
      </c>
      <c r="BH69" s="76"/>
      <c r="BI69" s="67">
        <v>1</v>
      </c>
      <c r="BJ69" s="49"/>
      <c r="BK69" s="1">
        <v>70</v>
      </c>
      <c r="BL69" s="67" t="s">
        <v>58</v>
      </c>
      <c r="BM69" s="1" t="s">
        <v>386</v>
      </c>
      <c r="BN69" s="67" t="s">
        <v>386</v>
      </c>
      <c r="BO69" s="67" t="s">
        <v>386</v>
      </c>
      <c r="BP69" s="76"/>
      <c r="BQ69" s="67" t="s">
        <v>386</v>
      </c>
      <c r="BR69" s="67" t="s">
        <v>386</v>
      </c>
      <c r="BS69" s="67" t="s">
        <v>386</v>
      </c>
      <c r="BT69" s="76"/>
    </row>
    <row r="70" spans="1:72" ht="22.5" customHeight="1" x14ac:dyDescent="0.35">
      <c r="A70" s="34">
        <v>10</v>
      </c>
      <c r="B70" s="67" t="s">
        <v>814</v>
      </c>
      <c r="C70" s="69" t="s">
        <v>108</v>
      </c>
      <c r="D70" s="34" t="s">
        <v>107</v>
      </c>
      <c r="E70" s="66"/>
      <c r="F70" s="34"/>
      <c r="G70" s="34"/>
      <c r="H70" s="34"/>
      <c r="I70" s="76"/>
      <c r="J70" s="34"/>
      <c r="K70" s="67" t="s">
        <v>825</v>
      </c>
      <c r="L70" s="34"/>
      <c r="M70" s="63"/>
      <c r="N70" s="34" t="s">
        <v>259</v>
      </c>
      <c r="O70" s="34" t="s">
        <v>820</v>
      </c>
      <c r="P70" s="34">
        <v>3</v>
      </c>
      <c r="Q70" s="67" t="s">
        <v>827</v>
      </c>
      <c r="R70" s="34" t="s">
        <v>210</v>
      </c>
      <c r="S70" s="71" t="s">
        <v>775</v>
      </c>
      <c r="T70" s="49"/>
      <c r="U70" s="76"/>
      <c r="V70" s="34"/>
      <c r="W70" s="67" t="s">
        <v>386</v>
      </c>
      <c r="X70" s="76"/>
      <c r="Y70" s="1">
        <v>5</v>
      </c>
      <c r="Z70" s="67" t="s">
        <v>40</v>
      </c>
      <c r="AA70" s="67">
        <v>3</v>
      </c>
      <c r="AB70" s="76"/>
      <c r="AC70" s="34"/>
      <c r="AD70" s="71" t="s">
        <v>386</v>
      </c>
      <c r="AE70" s="34"/>
      <c r="AF70" s="71" t="s">
        <v>386</v>
      </c>
      <c r="AG70" s="34"/>
      <c r="AH70" s="71" t="s">
        <v>386</v>
      </c>
      <c r="AI70" s="34"/>
      <c r="AJ70" s="71" t="s">
        <v>386</v>
      </c>
      <c r="AK70" s="34"/>
      <c r="AL70" s="71" t="s">
        <v>386</v>
      </c>
      <c r="AM70" s="34"/>
      <c r="AN70" s="71" t="s">
        <v>386</v>
      </c>
      <c r="AO70" s="71"/>
      <c r="AP70" s="71" t="s">
        <v>386</v>
      </c>
      <c r="AQ70" s="71"/>
      <c r="AR70" s="67" t="s">
        <v>386</v>
      </c>
      <c r="AS70" s="67" t="s">
        <v>386</v>
      </c>
      <c r="AT70" s="76"/>
      <c r="AU70" s="67">
        <v>3</v>
      </c>
      <c r="AV70" s="67" t="s">
        <v>40</v>
      </c>
      <c r="AW70" s="76"/>
      <c r="AX70" s="67" t="s">
        <v>386</v>
      </c>
      <c r="AY70" s="67" t="s">
        <v>386</v>
      </c>
      <c r="AZ70" s="76"/>
      <c r="BA70" s="67">
        <v>2</v>
      </c>
      <c r="BB70" s="49"/>
      <c r="BC70" s="67">
        <v>100</v>
      </c>
      <c r="BD70" s="67" t="s">
        <v>37</v>
      </c>
      <c r="BE70" s="1" t="s">
        <v>386</v>
      </c>
      <c r="BF70" s="67" t="s">
        <v>386</v>
      </c>
      <c r="BG70" s="67" t="s">
        <v>386</v>
      </c>
      <c r="BH70" s="76"/>
      <c r="BI70" s="67">
        <v>1</v>
      </c>
      <c r="BJ70" s="49"/>
      <c r="BK70" s="1">
        <v>70</v>
      </c>
      <c r="BL70" s="67" t="s">
        <v>58</v>
      </c>
      <c r="BM70" s="1" t="s">
        <v>386</v>
      </c>
      <c r="BN70" s="67" t="s">
        <v>386</v>
      </c>
      <c r="BO70" s="67" t="s">
        <v>386</v>
      </c>
      <c r="BP70" s="76"/>
      <c r="BQ70" s="67" t="s">
        <v>386</v>
      </c>
      <c r="BR70" s="67" t="s">
        <v>386</v>
      </c>
      <c r="BS70" s="67" t="s">
        <v>386</v>
      </c>
      <c r="BT70" s="76"/>
    </row>
    <row r="71" spans="1:72" ht="22.5" customHeight="1" x14ac:dyDescent="0.35">
      <c r="A71" s="34">
        <v>10</v>
      </c>
      <c r="B71" s="67" t="s">
        <v>814</v>
      </c>
      <c r="C71" s="69" t="s">
        <v>108</v>
      </c>
      <c r="D71" s="34" t="s">
        <v>107</v>
      </c>
      <c r="E71" s="66"/>
      <c r="F71" s="34"/>
      <c r="G71" s="34"/>
      <c r="H71" s="34"/>
      <c r="I71" s="76"/>
      <c r="J71" s="34"/>
      <c r="K71" s="67" t="s">
        <v>825</v>
      </c>
      <c r="L71" s="34"/>
      <c r="M71" s="63"/>
      <c r="N71" s="34" t="s">
        <v>259</v>
      </c>
      <c r="O71" s="34" t="s">
        <v>820</v>
      </c>
      <c r="P71" s="34"/>
      <c r="R71" s="34"/>
      <c r="S71" s="71"/>
      <c r="T71" s="49"/>
      <c r="U71" s="76"/>
      <c r="V71" s="34"/>
      <c r="W71" s="67" t="s">
        <v>386</v>
      </c>
      <c r="X71" s="76"/>
      <c r="Y71" s="1">
        <v>5</v>
      </c>
      <c r="Z71" s="67" t="s">
        <v>40</v>
      </c>
      <c r="AA71" s="67">
        <v>3</v>
      </c>
      <c r="AB71" s="76"/>
      <c r="AC71" s="34"/>
      <c r="AD71" s="71" t="s">
        <v>386</v>
      </c>
      <c r="AE71" s="34"/>
      <c r="AF71" s="71" t="s">
        <v>386</v>
      </c>
      <c r="AG71" s="34"/>
      <c r="AH71" s="71" t="s">
        <v>386</v>
      </c>
      <c r="AI71" s="34"/>
      <c r="AJ71" s="71" t="s">
        <v>386</v>
      </c>
      <c r="AK71" s="34"/>
      <c r="AL71" s="71" t="s">
        <v>386</v>
      </c>
      <c r="AM71" s="34"/>
      <c r="AN71" s="71" t="s">
        <v>386</v>
      </c>
      <c r="AO71" s="71"/>
      <c r="AP71" s="71" t="s">
        <v>386</v>
      </c>
      <c r="AQ71" s="71"/>
      <c r="AR71" s="67" t="s">
        <v>386</v>
      </c>
      <c r="AS71" s="67" t="s">
        <v>386</v>
      </c>
      <c r="AT71" s="76"/>
      <c r="AU71" s="67">
        <v>3</v>
      </c>
      <c r="AV71" s="67" t="s">
        <v>40</v>
      </c>
      <c r="AW71" s="76"/>
      <c r="AX71" s="67" t="s">
        <v>386</v>
      </c>
      <c r="AY71" s="67" t="s">
        <v>386</v>
      </c>
      <c r="AZ71" s="76"/>
      <c r="BA71" s="67">
        <v>2</v>
      </c>
      <c r="BB71" s="49"/>
      <c r="BC71" s="67">
        <v>100</v>
      </c>
      <c r="BD71" s="67" t="s">
        <v>37</v>
      </c>
      <c r="BE71" s="1" t="s">
        <v>386</v>
      </c>
      <c r="BF71" s="67" t="s">
        <v>386</v>
      </c>
      <c r="BG71" s="67" t="s">
        <v>386</v>
      </c>
      <c r="BH71" s="76"/>
      <c r="BI71" s="67">
        <v>1</v>
      </c>
      <c r="BJ71" s="49"/>
      <c r="BK71" s="1">
        <v>70</v>
      </c>
      <c r="BL71" s="67" t="s">
        <v>58</v>
      </c>
      <c r="BM71" s="1" t="s">
        <v>386</v>
      </c>
      <c r="BN71" s="67" t="s">
        <v>386</v>
      </c>
      <c r="BO71" s="67" t="s">
        <v>386</v>
      </c>
      <c r="BP71" s="76"/>
      <c r="BQ71" s="67" t="s">
        <v>386</v>
      </c>
      <c r="BR71" s="67" t="s">
        <v>386</v>
      </c>
      <c r="BS71" s="67" t="s">
        <v>386</v>
      </c>
      <c r="BT71" s="76"/>
    </row>
    <row r="72" spans="1:72" ht="22.5" customHeight="1" x14ac:dyDescent="0.35">
      <c r="A72" s="34">
        <v>9</v>
      </c>
      <c r="B72" s="67" t="s">
        <v>842</v>
      </c>
      <c r="C72" s="69" t="s">
        <v>141</v>
      </c>
      <c r="D72" s="34" t="s">
        <v>140</v>
      </c>
      <c r="E72" s="66" t="s">
        <v>834</v>
      </c>
      <c r="F72" s="34" t="s">
        <v>843</v>
      </c>
      <c r="G72" s="34" t="s">
        <v>72</v>
      </c>
      <c r="H72" s="34" t="s">
        <v>844</v>
      </c>
      <c r="I72" s="76"/>
      <c r="J72" s="34">
        <v>1</v>
      </c>
      <c r="K72" s="67" t="s">
        <v>845</v>
      </c>
      <c r="L72" s="34" t="s">
        <v>158</v>
      </c>
      <c r="M72" s="63" t="s">
        <v>846</v>
      </c>
      <c r="N72" s="34" t="s">
        <v>259</v>
      </c>
      <c r="O72" s="34" t="s">
        <v>847</v>
      </c>
      <c r="P72" s="34">
        <v>1</v>
      </c>
      <c r="Q72" s="67" t="s">
        <v>848</v>
      </c>
      <c r="R72" s="34" t="s">
        <v>210</v>
      </c>
      <c r="S72" s="71" t="s">
        <v>849</v>
      </c>
      <c r="T72" s="49" t="s">
        <v>105</v>
      </c>
      <c r="U72" s="76"/>
      <c r="V72" s="34" t="s">
        <v>52</v>
      </c>
      <c r="W72" s="67">
        <v>4</v>
      </c>
      <c r="X72" s="76"/>
      <c r="Y72" s="1">
        <v>11</v>
      </c>
      <c r="Z72" s="67" t="s">
        <v>37</v>
      </c>
      <c r="AA72" s="67">
        <v>4</v>
      </c>
      <c r="AB72" s="76"/>
      <c r="AC72" s="34"/>
      <c r="AD72" s="71" t="s">
        <v>386</v>
      </c>
      <c r="AE72" s="34"/>
      <c r="AF72" s="71" t="s">
        <v>386</v>
      </c>
      <c r="AG72" s="34"/>
      <c r="AH72" s="71" t="s">
        <v>386</v>
      </c>
      <c r="AI72" s="34"/>
      <c r="AJ72" s="71" t="s">
        <v>386</v>
      </c>
      <c r="AK72" s="34"/>
      <c r="AL72" s="71" t="s">
        <v>386</v>
      </c>
      <c r="AM72" s="34"/>
      <c r="AN72" s="71" t="s">
        <v>386</v>
      </c>
      <c r="AO72" s="71"/>
      <c r="AP72" s="71" t="s">
        <v>386</v>
      </c>
      <c r="AQ72" s="71"/>
      <c r="AR72" s="67" t="s">
        <v>386</v>
      </c>
      <c r="AS72" s="67" t="s">
        <v>386</v>
      </c>
      <c r="AT72" s="76"/>
      <c r="AU72" s="67">
        <v>4</v>
      </c>
      <c r="AV72" s="67" t="s">
        <v>37</v>
      </c>
      <c r="AW72" s="76"/>
      <c r="AX72" s="67">
        <v>16</v>
      </c>
      <c r="AY72" s="67" t="s">
        <v>32</v>
      </c>
      <c r="AZ72" s="76"/>
      <c r="BA72" s="67">
        <v>5</v>
      </c>
      <c r="BB72" s="49" t="s">
        <v>105</v>
      </c>
      <c r="BC72" s="67">
        <v>100</v>
      </c>
      <c r="BD72" s="67" t="s">
        <v>37</v>
      </c>
      <c r="BE72" s="1">
        <v>4</v>
      </c>
      <c r="BF72" s="67">
        <v>1</v>
      </c>
      <c r="BG72" s="67" t="s">
        <v>97</v>
      </c>
      <c r="BH72" s="76"/>
      <c r="BI72" s="67">
        <v>2</v>
      </c>
      <c r="BJ72" s="49" t="s">
        <v>387</v>
      </c>
      <c r="BK72" s="1">
        <v>70</v>
      </c>
      <c r="BL72" s="67" t="s">
        <v>58</v>
      </c>
      <c r="BM72" s="1">
        <v>0</v>
      </c>
      <c r="BN72" s="67">
        <v>4</v>
      </c>
      <c r="BO72" s="67" t="s">
        <v>37</v>
      </c>
      <c r="BP72" s="76"/>
      <c r="BQ72" s="67">
        <v>4</v>
      </c>
      <c r="BR72" s="67" t="s">
        <v>54</v>
      </c>
      <c r="BS72" s="67" t="s">
        <v>55</v>
      </c>
      <c r="BT72" s="76"/>
    </row>
    <row r="73" spans="1:72" ht="22.5" customHeight="1" x14ac:dyDescent="0.35">
      <c r="A73" s="34">
        <v>9</v>
      </c>
      <c r="B73" s="67" t="s">
        <v>842</v>
      </c>
      <c r="C73" s="69" t="s">
        <v>141</v>
      </c>
      <c r="D73" s="34" t="s">
        <v>140</v>
      </c>
      <c r="E73" s="66"/>
      <c r="F73" s="34"/>
      <c r="G73" s="34"/>
      <c r="H73" s="34"/>
      <c r="I73" s="76"/>
      <c r="J73" s="34">
        <v>2</v>
      </c>
      <c r="K73" s="67" t="s">
        <v>850</v>
      </c>
      <c r="L73" s="34" t="s">
        <v>158</v>
      </c>
      <c r="M73" s="63" t="s">
        <v>851</v>
      </c>
      <c r="N73" s="34" t="s">
        <v>259</v>
      </c>
      <c r="O73" s="34" t="s">
        <v>847</v>
      </c>
      <c r="P73" s="34">
        <v>2</v>
      </c>
      <c r="Q73" s="67" t="s">
        <v>852</v>
      </c>
      <c r="R73" s="34" t="s">
        <v>210</v>
      </c>
      <c r="S73" s="71" t="s">
        <v>674</v>
      </c>
      <c r="T73" s="49"/>
      <c r="U73" s="76"/>
      <c r="V73" s="34"/>
      <c r="W73" s="67" t="s">
        <v>386</v>
      </c>
      <c r="X73" s="76"/>
      <c r="AA73" s="67" t="s">
        <v>386</v>
      </c>
      <c r="AB73" s="76"/>
      <c r="AC73" s="34"/>
      <c r="AD73" s="71" t="s">
        <v>386</v>
      </c>
      <c r="AE73" s="34"/>
      <c r="AF73" s="71" t="s">
        <v>386</v>
      </c>
      <c r="AG73" s="34"/>
      <c r="AH73" s="71" t="s">
        <v>386</v>
      </c>
      <c r="AI73" s="34"/>
      <c r="AJ73" s="71" t="s">
        <v>386</v>
      </c>
      <c r="AK73" s="34"/>
      <c r="AL73" s="71" t="s">
        <v>386</v>
      </c>
      <c r="AM73" s="34"/>
      <c r="AN73" s="71" t="s">
        <v>386</v>
      </c>
      <c r="AO73" s="71"/>
      <c r="AP73" s="71" t="s">
        <v>386</v>
      </c>
      <c r="AQ73" s="71"/>
      <c r="AR73" s="67" t="s">
        <v>386</v>
      </c>
      <c r="AS73" s="67" t="s">
        <v>386</v>
      </c>
      <c r="AT73" s="76"/>
      <c r="AU73" s="67" t="s">
        <v>386</v>
      </c>
      <c r="AV73" s="67" t="s">
        <v>386</v>
      </c>
      <c r="AW73" s="76"/>
      <c r="AX73" s="67" t="s">
        <v>386</v>
      </c>
      <c r="AY73" s="67" t="s">
        <v>386</v>
      </c>
      <c r="AZ73" s="76"/>
      <c r="BA73" s="67">
        <v>5</v>
      </c>
      <c r="BB73" s="49"/>
      <c r="BC73" s="67">
        <v>100</v>
      </c>
      <c r="BD73" s="67" t="s">
        <v>37</v>
      </c>
      <c r="BE73" s="1" t="s">
        <v>386</v>
      </c>
      <c r="BF73" s="67" t="s">
        <v>386</v>
      </c>
      <c r="BG73" s="67" t="s">
        <v>386</v>
      </c>
      <c r="BH73" s="76"/>
      <c r="BI73" s="67">
        <v>2</v>
      </c>
      <c r="BJ73" s="49"/>
      <c r="BK73" s="1">
        <v>70</v>
      </c>
      <c r="BL73" s="67" t="s">
        <v>58</v>
      </c>
      <c r="BM73" s="1" t="s">
        <v>386</v>
      </c>
      <c r="BN73" s="67" t="s">
        <v>386</v>
      </c>
      <c r="BO73" s="67" t="s">
        <v>386</v>
      </c>
      <c r="BP73" s="76"/>
      <c r="BQ73" s="67" t="s">
        <v>386</v>
      </c>
      <c r="BR73" s="67" t="s">
        <v>386</v>
      </c>
      <c r="BS73" s="67" t="s">
        <v>386</v>
      </c>
      <c r="BT73" s="76"/>
    </row>
    <row r="74" spans="1:72" ht="22.5" customHeight="1" x14ac:dyDescent="0.35">
      <c r="A74" s="34">
        <v>9</v>
      </c>
      <c r="B74" s="67" t="s">
        <v>842</v>
      </c>
      <c r="C74" s="69" t="s">
        <v>141</v>
      </c>
      <c r="D74" s="34" t="s">
        <v>140</v>
      </c>
      <c r="E74" s="66"/>
      <c r="F74" s="34"/>
      <c r="G74" s="34"/>
      <c r="H74" s="34"/>
      <c r="I74" s="76"/>
      <c r="J74" s="34">
        <v>3</v>
      </c>
      <c r="K74" s="67" t="s">
        <v>853</v>
      </c>
      <c r="L74" s="34" t="s">
        <v>158</v>
      </c>
      <c r="M74" s="63" t="s">
        <v>854</v>
      </c>
      <c r="N74" s="34" t="s">
        <v>259</v>
      </c>
      <c r="O74" s="34" t="s">
        <v>847</v>
      </c>
      <c r="P74" s="34">
        <v>3</v>
      </c>
      <c r="Q74" s="67" t="s">
        <v>855</v>
      </c>
      <c r="R74" s="34" t="s">
        <v>210</v>
      </c>
      <c r="S74" s="71" t="s">
        <v>839</v>
      </c>
      <c r="T74" s="49"/>
      <c r="U74" s="76"/>
      <c r="V74" s="34"/>
      <c r="W74" s="67" t="s">
        <v>386</v>
      </c>
      <c r="X74" s="76"/>
      <c r="AA74" s="67" t="s">
        <v>386</v>
      </c>
      <c r="AB74" s="76"/>
      <c r="AC74" s="34"/>
      <c r="AD74" s="71" t="s">
        <v>386</v>
      </c>
      <c r="AE74" s="34"/>
      <c r="AF74" s="71" t="s">
        <v>386</v>
      </c>
      <c r="AG74" s="34"/>
      <c r="AH74" s="71" t="s">
        <v>386</v>
      </c>
      <c r="AI74" s="34"/>
      <c r="AJ74" s="71" t="s">
        <v>386</v>
      </c>
      <c r="AK74" s="34"/>
      <c r="AL74" s="71" t="s">
        <v>386</v>
      </c>
      <c r="AM74" s="34"/>
      <c r="AN74" s="71" t="s">
        <v>386</v>
      </c>
      <c r="AO74" s="71"/>
      <c r="AP74" s="71" t="s">
        <v>386</v>
      </c>
      <c r="AQ74" s="71"/>
      <c r="AR74" s="67" t="s">
        <v>386</v>
      </c>
      <c r="AS74" s="67" t="s">
        <v>386</v>
      </c>
      <c r="AT74" s="76"/>
      <c r="AU74" s="67" t="s">
        <v>386</v>
      </c>
      <c r="AV74" s="67" t="s">
        <v>386</v>
      </c>
      <c r="AW74" s="76"/>
      <c r="AX74" s="67" t="s">
        <v>386</v>
      </c>
      <c r="AY74" s="67" t="s">
        <v>386</v>
      </c>
      <c r="AZ74" s="76"/>
      <c r="BA74" s="67">
        <v>5</v>
      </c>
      <c r="BB74" s="49"/>
      <c r="BC74" s="67">
        <v>100</v>
      </c>
      <c r="BD74" s="67" t="s">
        <v>37</v>
      </c>
      <c r="BE74" s="1" t="s">
        <v>386</v>
      </c>
      <c r="BF74" s="67" t="s">
        <v>386</v>
      </c>
      <c r="BG74" s="67" t="s">
        <v>386</v>
      </c>
      <c r="BH74" s="76"/>
      <c r="BI74" s="67">
        <v>2</v>
      </c>
      <c r="BJ74" s="49"/>
      <c r="BK74" s="1">
        <v>70</v>
      </c>
      <c r="BL74" s="67" t="s">
        <v>58</v>
      </c>
      <c r="BM74" s="1" t="s">
        <v>386</v>
      </c>
      <c r="BN74" s="67" t="s">
        <v>386</v>
      </c>
      <c r="BO74" s="67" t="s">
        <v>386</v>
      </c>
      <c r="BP74" s="76"/>
      <c r="BQ74" s="67" t="s">
        <v>386</v>
      </c>
      <c r="BR74" s="67" t="s">
        <v>386</v>
      </c>
      <c r="BS74" s="67" t="s">
        <v>386</v>
      </c>
      <c r="BT74" s="76"/>
    </row>
    <row r="75" spans="1:72" ht="22.5" customHeight="1" x14ac:dyDescent="0.35">
      <c r="A75" s="34">
        <v>9</v>
      </c>
      <c r="B75" s="67" t="s">
        <v>842</v>
      </c>
      <c r="C75" s="69" t="s">
        <v>141</v>
      </c>
      <c r="D75" s="34" t="s">
        <v>140</v>
      </c>
      <c r="E75" s="66"/>
      <c r="F75" s="34"/>
      <c r="G75" s="34"/>
      <c r="H75" s="34"/>
      <c r="I75" s="76"/>
      <c r="J75" s="34">
        <v>4</v>
      </c>
      <c r="K75" s="67" t="s">
        <v>856</v>
      </c>
      <c r="L75" s="34" t="s">
        <v>158</v>
      </c>
      <c r="M75" s="63" t="s">
        <v>857</v>
      </c>
      <c r="N75" s="34" t="s">
        <v>259</v>
      </c>
      <c r="O75" s="34" t="s">
        <v>847</v>
      </c>
      <c r="P75" s="34"/>
      <c r="R75" s="34"/>
      <c r="S75" s="71"/>
      <c r="T75" s="49"/>
      <c r="U75" s="76"/>
      <c r="V75" s="34"/>
      <c r="W75" s="67" t="s">
        <v>386</v>
      </c>
      <c r="X75" s="76"/>
      <c r="AA75" s="67" t="s">
        <v>386</v>
      </c>
      <c r="AB75" s="76"/>
      <c r="AC75" s="34"/>
      <c r="AD75" s="71" t="s">
        <v>386</v>
      </c>
      <c r="AE75" s="34"/>
      <c r="AF75" s="71" t="s">
        <v>386</v>
      </c>
      <c r="AG75" s="34"/>
      <c r="AH75" s="71" t="s">
        <v>386</v>
      </c>
      <c r="AI75" s="34"/>
      <c r="AJ75" s="71" t="s">
        <v>386</v>
      </c>
      <c r="AK75" s="34"/>
      <c r="AL75" s="71" t="s">
        <v>386</v>
      </c>
      <c r="AM75" s="34"/>
      <c r="AN75" s="71" t="s">
        <v>386</v>
      </c>
      <c r="AO75" s="71"/>
      <c r="AP75" s="71" t="s">
        <v>386</v>
      </c>
      <c r="AQ75" s="71"/>
      <c r="AR75" s="67" t="s">
        <v>386</v>
      </c>
      <c r="AS75" s="67" t="s">
        <v>386</v>
      </c>
      <c r="AT75" s="76"/>
      <c r="AU75" s="67" t="s">
        <v>386</v>
      </c>
      <c r="AV75" s="67" t="s">
        <v>386</v>
      </c>
      <c r="AW75" s="76"/>
      <c r="AX75" s="67" t="s">
        <v>386</v>
      </c>
      <c r="AY75" s="67" t="s">
        <v>386</v>
      </c>
      <c r="AZ75" s="76"/>
      <c r="BA75" s="67">
        <v>5</v>
      </c>
      <c r="BB75" s="49"/>
      <c r="BC75" s="67">
        <v>100</v>
      </c>
      <c r="BD75" s="67" t="s">
        <v>37</v>
      </c>
      <c r="BE75" s="1" t="s">
        <v>386</v>
      </c>
      <c r="BF75" s="67" t="s">
        <v>386</v>
      </c>
      <c r="BG75" s="67" t="s">
        <v>386</v>
      </c>
      <c r="BH75" s="76"/>
      <c r="BI75" s="67">
        <v>2</v>
      </c>
      <c r="BJ75" s="49"/>
      <c r="BK75" s="1">
        <v>70</v>
      </c>
      <c r="BL75" s="67" t="s">
        <v>58</v>
      </c>
      <c r="BM75" s="1" t="s">
        <v>386</v>
      </c>
      <c r="BN75" s="67" t="s">
        <v>386</v>
      </c>
      <c r="BO75" s="67" t="s">
        <v>386</v>
      </c>
      <c r="BP75" s="76"/>
      <c r="BQ75" s="67" t="s">
        <v>386</v>
      </c>
      <c r="BR75" s="67" t="s">
        <v>386</v>
      </c>
      <c r="BS75" s="67" t="s">
        <v>386</v>
      </c>
      <c r="BT75" s="76"/>
    </row>
    <row r="76" spans="1:72" ht="22.5" customHeight="1" x14ac:dyDescent="0.35">
      <c r="A76" s="34">
        <v>10</v>
      </c>
      <c r="B76" s="67" t="s">
        <v>858</v>
      </c>
      <c r="C76" s="69" t="s">
        <v>141</v>
      </c>
      <c r="D76" s="34" t="s">
        <v>140</v>
      </c>
      <c r="E76" s="66" t="s">
        <v>834</v>
      </c>
      <c r="F76" s="34" t="s">
        <v>859</v>
      </c>
      <c r="G76" s="34" t="s">
        <v>72</v>
      </c>
      <c r="H76" s="34" t="s">
        <v>860</v>
      </c>
      <c r="I76" s="76"/>
      <c r="J76" s="34">
        <v>1</v>
      </c>
      <c r="K76" s="67" t="s">
        <v>861</v>
      </c>
      <c r="L76" s="34" t="s">
        <v>158</v>
      </c>
      <c r="M76" s="63" t="s">
        <v>862</v>
      </c>
      <c r="N76" s="34" t="s">
        <v>259</v>
      </c>
      <c r="O76" s="34" t="s">
        <v>863</v>
      </c>
      <c r="P76" s="34">
        <v>1</v>
      </c>
      <c r="Q76" s="67" t="s">
        <v>864</v>
      </c>
      <c r="R76" s="34" t="s">
        <v>210</v>
      </c>
      <c r="S76" s="71" t="s">
        <v>849</v>
      </c>
      <c r="T76" s="49" t="s">
        <v>387</v>
      </c>
      <c r="U76" s="76"/>
      <c r="V76" s="34" t="s">
        <v>52</v>
      </c>
      <c r="W76" s="67">
        <v>4</v>
      </c>
      <c r="X76" s="76"/>
      <c r="Y76" s="1">
        <v>9</v>
      </c>
      <c r="Z76" s="67" t="s">
        <v>37</v>
      </c>
      <c r="AA76" s="67">
        <v>4</v>
      </c>
      <c r="AB76" s="76"/>
      <c r="AC76" s="34"/>
      <c r="AD76" s="71" t="s">
        <v>386</v>
      </c>
      <c r="AE76" s="34"/>
      <c r="AF76" s="71" t="s">
        <v>386</v>
      </c>
      <c r="AG76" s="34"/>
      <c r="AH76" s="71" t="s">
        <v>386</v>
      </c>
      <c r="AI76" s="34"/>
      <c r="AJ76" s="71" t="s">
        <v>386</v>
      </c>
      <c r="AK76" s="34"/>
      <c r="AL76" s="71" t="s">
        <v>386</v>
      </c>
      <c r="AM76" s="34"/>
      <c r="AN76" s="71" t="s">
        <v>386</v>
      </c>
      <c r="AO76" s="71"/>
      <c r="AP76" s="71" t="s">
        <v>386</v>
      </c>
      <c r="AQ76" s="71"/>
      <c r="AR76" s="67" t="s">
        <v>386</v>
      </c>
      <c r="AS76" s="67" t="s">
        <v>386</v>
      </c>
      <c r="AT76" s="76"/>
      <c r="AU76" s="67">
        <v>4</v>
      </c>
      <c r="AV76" s="67" t="s">
        <v>37</v>
      </c>
      <c r="AW76" s="76"/>
      <c r="AX76" s="67">
        <v>16</v>
      </c>
      <c r="AY76" s="67" t="s">
        <v>32</v>
      </c>
      <c r="AZ76" s="76"/>
      <c r="BA76" s="67">
        <v>1</v>
      </c>
      <c r="BB76" s="49" t="s">
        <v>105</v>
      </c>
      <c r="BC76" s="67">
        <v>100</v>
      </c>
      <c r="BD76" s="67" t="s">
        <v>37</v>
      </c>
      <c r="BE76" s="1">
        <v>4</v>
      </c>
      <c r="BF76" s="67">
        <v>1</v>
      </c>
      <c r="BG76" s="67" t="s">
        <v>97</v>
      </c>
      <c r="BH76" s="76"/>
      <c r="BI76" s="67">
        <v>3</v>
      </c>
      <c r="BJ76" s="49" t="s">
        <v>387</v>
      </c>
      <c r="BK76" s="1">
        <v>70</v>
      </c>
      <c r="BL76" s="67" t="s">
        <v>58</v>
      </c>
      <c r="BM76" s="1">
        <v>0</v>
      </c>
      <c r="BN76" s="67">
        <v>4</v>
      </c>
      <c r="BO76" s="67" t="s">
        <v>37</v>
      </c>
      <c r="BP76" s="76"/>
      <c r="BQ76" s="67">
        <v>4</v>
      </c>
      <c r="BR76" s="67" t="s">
        <v>54</v>
      </c>
      <c r="BS76" s="67" t="s">
        <v>55</v>
      </c>
      <c r="BT76" s="76"/>
    </row>
    <row r="77" spans="1:72" ht="22.5" customHeight="1" x14ac:dyDescent="0.35">
      <c r="A77" s="34">
        <v>10</v>
      </c>
      <c r="B77" s="67" t="s">
        <v>858</v>
      </c>
      <c r="C77" s="69" t="s">
        <v>141</v>
      </c>
      <c r="D77" s="34" t="s">
        <v>140</v>
      </c>
      <c r="E77" s="66"/>
      <c r="F77" s="34"/>
      <c r="G77" s="34"/>
      <c r="H77" s="34"/>
      <c r="I77" s="76"/>
      <c r="J77" s="34">
        <v>2</v>
      </c>
      <c r="K77" s="67" t="s">
        <v>865</v>
      </c>
      <c r="L77" s="34" t="s">
        <v>158</v>
      </c>
      <c r="M77" s="63" t="s">
        <v>866</v>
      </c>
      <c r="N77" s="34" t="s">
        <v>259</v>
      </c>
      <c r="O77" s="34" t="s">
        <v>863</v>
      </c>
      <c r="P77" s="34">
        <v>2</v>
      </c>
      <c r="Q77" s="67" t="s">
        <v>867</v>
      </c>
      <c r="R77" s="34" t="s">
        <v>210</v>
      </c>
      <c r="S77" s="71" t="s">
        <v>839</v>
      </c>
      <c r="T77" s="49"/>
      <c r="U77" s="76"/>
      <c r="V77" s="34"/>
      <c r="W77" s="67" t="s">
        <v>386</v>
      </c>
      <c r="X77" s="76"/>
      <c r="Z77" s="67" t="s">
        <v>386</v>
      </c>
      <c r="AA77" s="67" t="s">
        <v>386</v>
      </c>
      <c r="AB77" s="76"/>
      <c r="AC77" s="34"/>
      <c r="AD77" s="71" t="s">
        <v>386</v>
      </c>
      <c r="AE77" s="34"/>
      <c r="AF77" s="71" t="s">
        <v>386</v>
      </c>
      <c r="AG77" s="34"/>
      <c r="AH77" s="71" t="s">
        <v>386</v>
      </c>
      <c r="AI77" s="34"/>
      <c r="AJ77" s="71" t="s">
        <v>386</v>
      </c>
      <c r="AK77" s="34"/>
      <c r="AL77" s="71" t="s">
        <v>386</v>
      </c>
      <c r="AM77" s="34"/>
      <c r="AN77" s="71" t="s">
        <v>386</v>
      </c>
      <c r="AO77" s="71"/>
      <c r="AP77" s="71" t="s">
        <v>386</v>
      </c>
      <c r="AQ77" s="71"/>
      <c r="AR77" s="67" t="s">
        <v>386</v>
      </c>
      <c r="AS77" s="67" t="s">
        <v>386</v>
      </c>
      <c r="AT77" s="76"/>
      <c r="AU77" s="67" t="s">
        <v>386</v>
      </c>
      <c r="AV77" s="67" t="s">
        <v>386</v>
      </c>
      <c r="AW77" s="76"/>
      <c r="AX77" s="67" t="s">
        <v>386</v>
      </c>
      <c r="AY77" s="67" t="s">
        <v>386</v>
      </c>
      <c r="AZ77" s="76"/>
      <c r="BA77" s="67">
        <v>1</v>
      </c>
      <c r="BB77" s="49"/>
      <c r="BC77" s="67">
        <v>100</v>
      </c>
      <c r="BD77" s="67" t="s">
        <v>37</v>
      </c>
      <c r="BE77" s="1" t="s">
        <v>386</v>
      </c>
      <c r="BF77" s="67" t="s">
        <v>386</v>
      </c>
      <c r="BG77" s="67" t="s">
        <v>386</v>
      </c>
      <c r="BH77" s="76"/>
      <c r="BI77" s="67">
        <v>3</v>
      </c>
      <c r="BJ77" s="49"/>
      <c r="BK77" s="1">
        <v>70</v>
      </c>
      <c r="BL77" s="67" t="s">
        <v>58</v>
      </c>
      <c r="BM77" s="1" t="s">
        <v>386</v>
      </c>
      <c r="BN77" s="67" t="s">
        <v>386</v>
      </c>
      <c r="BO77" s="67" t="s">
        <v>386</v>
      </c>
      <c r="BP77" s="76"/>
      <c r="BQ77" s="67" t="s">
        <v>386</v>
      </c>
      <c r="BR77" s="67" t="s">
        <v>386</v>
      </c>
      <c r="BS77" s="67" t="s">
        <v>386</v>
      </c>
      <c r="BT77" s="76"/>
    </row>
    <row r="78" spans="1:72" ht="22.5" customHeight="1" x14ac:dyDescent="0.35">
      <c r="A78" s="34">
        <v>10</v>
      </c>
      <c r="B78" s="67" t="s">
        <v>858</v>
      </c>
      <c r="C78" s="69" t="s">
        <v>141</v>
      </c>
      <c r="D78" s="34" t="s">
        <v>140</v>
      </c>
      <c r="E78" s="66"/>
      <c r="F78" s="34"/>
      <c r="G78" s="34"/>
      <c r="H78" s="34"/>
      <c r="I78" s="76"/>
      <c r="J78" s="34"/>
      <c r="L78" s="34"/>
      <c r="M78" s="63"/>
      <c r="N78" s="34" t="s">
        <v>259</v>
      </c>
      <c r="O78" s="34" t="s">
        <v>863</v>
      </c>
      <c r="P78" s="34">
        <v>3</v>
      </c>
      <c r="Q78" s="67" t="s">
        <v>868</v>
      </c>
      <c r="R78" s="34" t="s">
        <v>210</v>
      </c>
      <c r="S78" s="71" t="s">
        <v>674</v>
      </c>
      <c r="T78" s="49"/>
      <c r="U78" s="76"/>
      <c r="V78" s="34"/>
      <c r="W78" s="67" t="s">
        <v>386</v>
      </c>
      <c r="X78" s="76"/>
      <c r="Z78" s="67" t="s">
        <v>386</v>
      </c>
      <c r="AA78" s="67" t="s">
        <v>386</v>
      </c>
      <c r="AB78" s="76"/>
      <c r="AC78" s="34"/>
      <c r="AD78" s="71" t="s">
        <v>386</v>
      </c>
      <c r="AE78" s="34"/>
      <c r="AF78" s="71" t="s">
        <v>386</v>
      </c>
      <c r="AG78" s="34"/>
      <c r="AH78" s="71" t="s">
        <v>386</v>
      </c>
      <c r="AI78" s="34"/>
      <c r="AJ78" s="71" t="s">
        <v>386</v>
      </c>
      <c r="AK78" s="34"/>
      <c r="AL78" s="71" t="s">
        <v>386</v>
      </c>
      <c r="AM78" s="34"/>
      <c r="AN78" s="71" t="s">
        <v>386</v>
      </c>
      <c r="AO78" s="71"/>
      <c r="AP78" s="71" t="s">
        <v>386</v>
      </c>
      <c r="AQ78" s="71"/>
      <c r="AR78" s="67" t="s">
        <v>386</v>
      </c>
      <c r="AS78" s="67" t="s">
        <v>386</v>
      </c>
      <c r="AT78" s="76"/>
      <c r="AU78" s="67" t="s">
        <v>386</v>
      </c>
      <c r="AV78" s="67" t="s">
        <v>386</v>
      </c>
      <c r="AW78" s="76"/>
      <c r="AX78" s="67" t="s">
        <v>386</v>
      </c>
      <c r="AY78" s="67" t="s">
        <v>386</v>
      </c>
      <c r="AZ78" s="76"/>
      <c r="BA78" s="67">
        <v>1</v>
      </c>
      <c r="BB78" s="49"/>
      <c r="BC78" s="67">
        <v>100</v>
      </c>
      <c r="BD78" s="67" t="s">
        <v>37</v>
      </c>
      <c r="BE78" s="1" t="s">
        <v>386</v>
      </c>
      <c r="BF78" s="67" t="s">
        <v>386</v>
      </c>
      <c r="BG78" s="67" t="s">
        <v>386</v>
      </c>
      <c r="BH78" s="76"/>
      <c r="BI78" s="67">
        <v>3</v>
      </c>
      <c r="BJ78" s="49"/>
      <c r="BK78" s="1">
        <v>70</v>
      </c>
      <c r="BL78" s="67" t="s">
        <v>58</v>
      </c>
      <c r="BM78" s="1" t="s">
        <v>386</v>
      </c>
      <c r="BN78" s="67" t="s">
        <v>386</v>
      </c>
      <c r="BO78" s="67" t="s">
        <v>386</v>
      </c>
      <c r="BP78" s="76"/>
      <c r="BQ78" s="67" t="s">
        <v>386</v>
      </c>
      <c r="BR78" s="67" t="s">
        <v>386</v>
      </c>
      <c r="BS78" s="67" t="s">
        <v>386</v>
      </c>
      <c r="BT78" s="76"/>
    </row>
    <row r="79" spans="1:72" ht="22.5" customHeight="1" x14ac:dyDescent="0.35">
      <c r="A79" s="34">
        <v>11</v>
      </c>
      <c r="B79" s="67" t="s">
        <v>869</v>
      </c>
      <c r="C79" s="69" t="s">
        <v>141</v>
      </c>
      <c r="D79" s="34" t="s">
        <v>140</v>
      </c>
      <c r="E79" s="66" t="s">
        <v>870</v>
      </c>
      <c r="F79" s="34" t="s">
        <v>871</v>
      </c>
      <c r="G79" s="34" t="s">
        <v>72</v>
      </c>
      <c r="H79" s="34" t="s">
        <v>872</v>
      </c>
      <c r="I79" s="76"/>
      <c r="J79" s="34">
        <v>1</v>
      </c>
      <c r="K79" s="67" t="s">
        <v>873</v>
      </c>
      <c r="L79" s="34" t="s">
        <v>158</v>
      </c>
      <c r="M79" s="63" t="s">
        <v>874</v>
      </c>
      <c r="N79" s="34" t="s">
        <v>259</v>
      </c>
      <c r="O79" s="34" t="s">
        <v>875</v>
      </c>
      <c r="P79" s="34">
        <v>1</v>
      </c>
      <c r="Q79" s="67" t="s">
        <v>876</v>
      </c>
      <c r="R79" s="34" t="s">
        <v>210</v>
      </c>
      <c r="S79" s="71" t="s">
        <v>849</v>
      </c>
      <c r="T79" s="49" t="s">
        <v>105</v>
      </c>
      <c r="U79" s="76"/>
      <c r="V79" s="34" t="s">
        <v>52</v>
      </c>
      <c r="W79" s="67">
        <v>4</v>
      </c>
      <c r="X79" s="76"/>
      <c r="Y79" s="1">
        <v>11</v>
      </c>
      <c r="Z79" s="67" t="s">
        <v>37</v>
      </c>
      <c r="AA79" s="67">
        <v>4</v>
      </c>
      <c r="AB79" s="76"/>
      <c r="AC79" s="34"/>
      <c r="AD79" s="71" t="s">
        <v>386</v>
      </c>
      <c r="AE79" s="34"/>
      <c r="AF79" s="71" t="s">
        <v>386</v>
      </c>
      <c r="AG79" s="34"/>
      <c r="AH79" s="71" t="s">
        <v>386</v>
      </c>
      <c r="AI79" s="34"/>
      <c r="AJ79" s="71" t="s">
        <v>386</v>
      </c>
      <c r="AK79" s="34"/>
      <c r="AL79" s="71" t="s">
        <v>386</v>
      </c>
      <c r="AM79" s="34"/>
      <c r="AN79" s="71" t="s">
        <v>386</v>
      </c>
      <c r="AO79" s="71"/>
      <c r="AP79" s="71" t="s">
        <v>386</v>
      </c>
      <c r="AQ79" s="71"/>
      <c r="AR79" s="67" t="s">
        <v>386</v>
      </c>
      <c r="AS79" s="67" t="s">
        <v>386</v>
      </c>
      <c r="AT79" s="76"/>
      <c r="AU79" s="67">
        <v>4</v>
      </c>
      <c r="AV79" s="67" t="s">
        <v>37</v>
      </c>
      <c r="AW79" s="76"/>
      <c r="AX79" s="67">
        <v>16</v>
      </c>
      <c r="AY79" s="67" t="s">
        <v>32</v>
      </c>
      <c r="AZ79" s="76"/>
      <c r="BA79" s="67">
        <v>1</v>
      </c>
      <c r="BB79" s="49" t="s">
        <v>105</v>
      </c>
      <c r="BC79" s="67">
        <v>20</v>
      </c>
      <c r="BD79" s="67" t="s">
        <v>79</v>
      </c>
      <c r="BE79" s="1">
        <v>0</v>
      </c>
      <c r="BF79" s="67">
        <v>4</v>
      </c>
      <c r="BG79" s="67" t="s">
        <v>52</v>
      </c>
      <c r="BH79" s="76"/>
      <c r="BI79" s="67">
        <v>3</v>
      </c>
      <c r="BJ79" s="49" t="s">
        <v>387</v>
      </c>
      <c r="BK79" s="1">
        <v>70</v>
      </c>
      <c r="BL79" s="67" t="s">
        <v>58</v>
      </c>
      <c r="BM79" s="1">
        <v>0</v>
      </c>
      <c r="BN79" s="67">
        <v>4</v>
      </c>
      <c r="BO79" s="67" t="s">
        <v>37</v>
      </c>
      <c r="BP79" s="76"/>
      <c r="BQ79" s="67">
        <v>16</v>
      </c>
      <c r="BR79" s="67" t="s">
        <v>32</v>
      </c>
      <c r="BS79" s="67" t="s">
        <v>33</v>
      </c>
      <c r="BT79" s="76"/>
    </row>
    <row r="80" spans="1:72" ht="22.5" customHeight="1" x14ac:dyDescent="0.35">
      <c r="A80" s="34">
        <v>11</v>
      </c>
      <c r="B80" s="67" t="s">
        <v>869</v>
      </c>
      <c r="C80" s="69" t="s">
        <v>141</v>
      </c>
      <c r="D80" s="34" t="s">
        <v>140</v>
      </c>
      <c r="E80" s="66"/>
      <c r="F80" s="34"/>
      <c r="G80" s="34"/>
      <c r="H80" s="34"/>
      <c r="I80" s="76"/>
      <c r="J80" s="34">
        <v>2</v>
      </c>
      <c r="K80" s="67" t="s">
        <v>877</v>
      </c>
      <c r="L80" s="34" t="s">
        <v>158</v>
      </c>
      <c r="M80" s="63" t="s">
        <v>878</v>
      </c>
      <c r="N80" s="34" t="s">
        <v>259</v>
      </c>
      <c r="O80" s="34" t="s">
        <v>875</v>
      </c>
      <c r="P80" s="34">
        <v>2</v>
      </c>
      <c r="Q80" s="67" t="s">
        <v>879</v>
      </c>
      <c r="R80" s="34" t="s">
        <v>210</v>
      </c>
      <c r="S80" s="71" t="s">
        <v>674</v>
      </c>
      <c r="T80" s="49"/>
      <c r="U80" s="76"/>
      <c r="V80" s="34"/>
      <c r="W80" s="67" t="s">
        <v>386</v>
      </c>
      <c r="X80" s="76"/>
      <c r="Z80" s="67" t="s">
        <v>386</v>
      </c>
      <c r="AA80" s="67" t="s">
        <v>386</v>
      </c>
      <c r="AB80" s="76"/>
      <c r="AC80" s="34"/>
      <c r="AD80" s="71" t="s">
        <v>386</v>
      </c>
      <c r="AE80" s="34"/>
      <c r="AF80" s="71" t="s">
        <v>386</v>
      </c>
      <c r="AG80" s="34"/>
      <c r="AH80" s="71" t="s">
        <v>386</v>
      </c>
      <c r="AI80" s="34"/>
      <c r="AJ80" s="71" t="s">
        <v>386</v>
      </c>
      <c r="AK80" s="34"/>
      <c r="AL80" s="71" t="s">
        <v>386</v>
      </c>
      <c r="AM80" s="34"/>
      <c r="AN80" s="71" t="s">
        <v>386</v>
      </c>
      <c r="AO80" s="71"/>
      <c r="AP80" s="71" t="s">
        <v>386</v>
      </c>
      <c r="AQ80" s="71"/>
      <c r="AR80" s="67" t="s">
        <v>386</v>
      </c>
      <c r="AS80" s="67" t="s">
        <v>386</v>
      </c>
      <c r="AT80" s="76"/>
      <c r="AU80" s="67" t="s">
        <v>386</v>
      </c>
      <c r="AV80" s="67" t="s">
        <v>386</v>
      </c>
      <c r="AW80" s="76"/>
      <c r="AX80" s="67" t="s">
        <v>386</v>
      </c>
      <c r="AY80" s="67" t="s">
        <v>386</v>
      </c>
      <c r="AZ80" s="76"/>
      <c r="BA80" s="67">
        <v>1</v>
      </c>
      <c r="BB80" s="49"/>
      <c r="BC80" s="67">
        <v>20</v>
      </c>
      <c r="BD80" s="67" t="s">
        <v>79</v>
      </c>
      <c r="BE80" s="1" t="s">
        <v>386</v>
      </c>
      <c r="BF80" s="67" t="s">
        <v>386</v>
      </c>
      <c r="BG80" s="67" t="s">
        <v>386</v>
      </c>
      <c r="BH80" s="76"/>
      <c r="BI80" s="67">
        <v>3</v>
      </c>
      <c r="BJ80" s="49"/>
      <c r="BK80" s="1">
        <v>70</v>
      </c>
      <c r="BL80" s="67" t="s">
        <v>58</v>
      </c>
      <c r="BM80" s="1" t="s">
        <v>386</v>
      </c>
      <c r="BN80" s="67" t="s">
        <v>386</v>
      </c>
      <c r="BO80" s="67" t="s">
        <v>386</v>
      </c>
      <c r="BP80" s="76"/>
      <c r="BQ80" s="67" t="s">
        <v>386</v>
      </c>
      <c r="BR80" s="67" t="s">
        <v>386</v>
      </c>
      <c r="BS80" s="67" t="s">
        <v>386</v>
      </c>
      <c r="BT80" s="76"/>
    </row>
    <row r="81" spans="1:72" ht="22.5" customHeight="1" x14ac:dyDescent="0.35">
      <c r="A81" s="34">
        <v>11</v>
      </c>
      <c r="B81" s="67" t="s">
        <v>869</v>
      </c>
      <c r="C81" s="69" t="s">
        <v>141</v>
      </c>
      <c r="D81" s="34" t="s">
        <v>140</v>
      </c>
      <c r="E81" s="66"/>
      <c r="F81" s="34"/>
      <c r="G81" s="34"/>
      <c r="H81" s="34"/>
      <c r="I81" s="76"/>
      <c r="J81" s="34">
        <v>3</v>
      </c>
      <c r="K81" s="67" t="s">
        <v>880</v>
      </c>
      <c r="L81" s="34" t="s">
        <v>158</v>
      </c>
      <c r="M81" s="63" t="s">
        <v>881</v>
      </c>
      <c r="N81" s="34" t="s">
        <v>259</v>
      </c>
      <c r="O81" s="34" t="s">
        <v>875</v>
      </c>
      <c r="P81" s="34">
        <v>3</v>
      </c>
      <c r="Q81" s="67" t="s">
        <v>882</v>
      </c>
      <c r="R81" s="34" t="s">
        <v>210</v>
      </c>
      <c r="S81" s="71" t="s">
        <v>839</v>
      </c>
      <c r="T81" s="49"/>
      <c r="U81" s="76"/>
      <c r="V81" s="34"/>
      <c r="W81" s="67" t="s">
        <v>386</v>
      </c>
      <c r="X81" s="76"/>
      <c r="Z81" s="67" t="s">
        <v>386</v>
      </c>
      <c r="AA81" s="67" t="s">
        <v>386</v>
      </c>
      <c r="AB81" s="76"/>
      <c r="AC81" s="34"/>
      <c r="AD81" s="71" t="s">
        <v>386</v>
      </c>
      <c r="AE81" s="34"/>
      <c r="AF81" s="71" t="s">
        <v>386</v>
      </c>
      <c r="AG81" s="34"/>
      <c r="AH81" s="71" t="s">
        <v>386</v>
      </c>
      <c r="AI81" s="34"/>
      <c r="AJ81" s="71" t="s">
        <v>386</v>
      </c>
      <c r="AK81" s="34"/>
      <c r="AL81" s="71" t="s">
        <v>386</v>
      </c>
      <c r="AM81" s="34"/>
      <c r="AN81" s="71" t="s">
        <v>386</v>
      </c>
      <c r="AO81" s="71"/>
      <c r="AP81" s="71" t="s">
        <v>386</v>
      </c>
      <c r="AQ81" s="71"/>
      <c r="AR81" s="67" t="s">
        <v>386</v>
      </c>
      <c r="AS81" s="67" t="s">
        <v>386</v>
      </c>
      <c r="AT81" s="76"/>
      <c r="AU81" s="67" t="s">
        <v>386</v>
      </c>
      <c r="AV81" s="67" t="s">
        <v>386</v>
      </c>
      <c r="AW81" s="76"/>
      <c r="AX81" s="67" t="s">
        <v>386</v>
      </c>
      <c r="AY81" s="67" t="s">
        <v>386</v>
      </c>
      <c r="AZ81" s="76"/>
      <c r="BA81" s="67">
        <v>1</v>
      </c>
      <c r="BB81" s="49"/>
      <c r="BC81" s="67">
        <v>20</v>
      </c>
      <c r="BD81" s="67" t="s">
        <v>79</v>
      </c>
      <c r="BE81" s="1" t="s">
        <v>386</v>
      </c>
      <c r="BF81" s="67" t="s">
        <v>386</v>
      </c>
      <c r="BG81" s="67" t="s">
        <v>386</v>
      </c>
      <c r="BH81" s="76"/>
      <c r="BI81" s="67">
        <v>3</v>
      </c>
      <c r="BJ81" s="49"/>
      <c r="BK81" s="1">
        <v>70</v>
      </c>
      <c r="BL81" s="67" t="s">
        <v>58</v>
      </c>
      <c r="BM81" s="1" t="s">
        <v>386</v>
      </c>
      <c r="BN81" s="67" t="s">
        <v>386</v>
      </c>
      <c r="BO81" s="67" t="s">
        <v>386</v>
      </c>
      <c r="BP81" s="76"/>
      <c r="BQ81" s="67" t="s">
        <v>386</v>
      </c>
      <c r="BR81" s="67" t="s">
        <v>386</v>
      </c>
      <c r="BS81" s="67" t="s">
        <v>386</v>
      </c>
      <c r="BT81" s="76"/>
    </row>
    <row r="82" spans="1:72" ht="22.5" customHeight="1" x14ac:dyDescent="0.35">
      <c r="A82" s="34">
        <v>12</v>
      </c>
      <c r="B82" s="67" t="s">
        <v>883</v>
      </c>
      <c r="C82" s="69" t="s">
        <v>141</v>
      </c>
      <c r="D82" s="34" t="s">
        <v>140</v>
      </c>
      <c r="E82" s="66" t="s">
        <v>884</v>
      </c>
      <c r="F82" s="34" t="s">
        <v>885</v>
      </c>
      <c r="G82" s="34" t="s">
        <v>51</v>
      </c>
      <c r="H82" s="34" t="s">
        <v>886</v>
      </c>
      <c r="I82" s="76"/>
      <c r="J82" s="34">
        <v>1</v>
      </c>
      <c r="K82" s="67" t="s">
        <v>887</v>
      </c>
      <c r="L82" s="34" t="s">
        <v>150</v>
      </c>
      <c r="M82" s="63" t="s">
        <v>888</v>
      </c>
      <c r="N82" s="34" t="s">
        <v>259</v>
      </c>
      <c r="O82" s="34" t="s">
        <v>889</v>
      </c>
      <c r="P82" s="34">
        <v>1</v>
      </c>
      <c r="Q82" s="67" t="s">
        <v>890</v>
      </c>
      <c r="R82" s="34" t="s">
        <v>210</v>
      </c>
      <c r="S82" s="71" t="s">
        <v>849</v>
      </c>
      <c r="T82" s="49" t="s">
        <v>387</v>
      </c>
      <c r="U82" s="76"/>
      <c r="V82" s="34" t="s">
        <v>29</v>
      </c>
      <c r="W82" s="67">
        <v>5</v>
      </c>
      <c r="X82" s="76"/>
      <c r="Y82" s="1">
        <v>8</v>
      </c>
      <c r="Z82" s="67" t="s">
        <v>37</v>
      </c>
      <c r="AA82" s="67">
        <v>4</v>
      </c>
      <c r="AB82" s="76"/>
      <c r="AC82" s="34"/>
      <c r="AD82" s="71" t="s">
        <v>386</v>
      </c>
      <c r="AE82" s="34"/>
      <c r="AF82" s="71" t="s">
        <v>386</v>
      </c>
      <c r="AG82" s="34"/>
      <c r="AH82" s="71" t="s">
        <v>386</v>
      </c>
      <c r="AI82" s="34"/>
      <c r="AJ82" s="71" t="s">
        <v>386</v>
      </c>
      <c r="AK82" s="34"/>
      <c r="AL82" s="71" t="s">
        <v>386</v>
      </c>
      <c r="AM82" s="34"/>
      <c r="AN82" s="71" t="s">
        <v>386</v>
      </c>
      <c r="AO82" s="71"/>
      <c r="AP82" s="71" t="s">
        <v>386</v>
      </c>
      <c r="AQ82" s="71"/>
      <c r="AR82" s="67" t="s">
        <v>386</v>
      </c>
      <c r="AS82" s="67" t="s">
        <v>386</v>
      </c>
      <c r="AT82" s="76"/>
      <c r="AU82" s="67">
        <v>4</v>
      </c>
      <c r="AV82" s="67" t="s">
        <v>37</v>
      </c>
      <c r="AW82" s="76"/>
      <c r="AX82" s="67">
        <v>20</v>
      </c>
      <c r="AY82" s="67" t="s">
        <v>32</v>
      </c>
      <c r="AZ82" s="76"/>
      <c r="BA82" s="67">
        <v>1</v>
      </c>
      <c r="BB82" s="49" t="s">
        <v>105</v>
      </c>
      <c r="BC82" s="67">
        <v>100</v>
      </c>
      <c r="BD82" s="67" t="s">
        <v>37</v>
      </c>
      <c r="BE82" s="1">
        <v>4</v>
      </c>
      <c r="BF82" s="67">
        <v>1</v>
      </c>
      <c r="BG82" s="67" t="s">
        <v>97</v>
      </c>
      <c r="BH82" s="76"/>
      <c r="BI82" s="67">
        <v>2</v>
      </c>
      <c r="BJ82" s="49" t="s">
        <v>387</v>
      </c>
      <c r="BK82" s="1">
        <v>70</v>
      </c>
      <c r="BL82" s="67" t="s">
        <v>58</v>
      </c>
      <c r="BM82" s="1">
        <v>0</v>
      </c>
      <c r="BN82" s="67">
        <v>4</v>
      </c>
      <c r="BO82" s="67" t="s">
        <v>37</v>
      </c>
      <c r="BP82" s="76"/>
      <c r="BQ82" s="67">
        <v>4</v>
      </c>
      <c r="BR82" s="67" t="s">
        <v>54</v>
      </c>
      <c r="BS82" s="67" t="s">
        <v>55</v>
      </c>
      <c r="BT82" s="76"/>
    </row>
    <row r="83" spans="1:72" ht="22.5" customHeight="1" x14ac:dyDescent="0.35">
      <c r="A83" s="34">
        <v>12</v>
      </c>
      <c r="B83" s="67" t="s">
        <v>883</v>
      </c>
      <c r="C83" s="69" t="s">
        <v>141</v>
      </c>
      <c r="D83" s="34" t="s">
        <v>140</v>
      </c>
      <c r="E83" s="66"/>
      <c r="F83" s="34"/>
      <c r="G83" s="34"/>
      <c r="H83" s="34"/>
      <c r="I83" s="76"/>
      <c r="J83" s="34"/>
      <c r="L83" s="34"/>
      <c r="M83" s="63"/>
      <c r="N83" s="34" t="s">
        <v>259</v>
      </c>
      <c r="O83" s="34" t="s">
        <v>889</v>
      </c>
      <c r="P83" s="34">
        <v>2</v>
      </c>
      <c r="Q83" s="67" t="s">
        <v>891</v>
      </c>
      <c r="R83" s="34" t="s">
        <v>210</v>
      </c>
      <c r="S83" s="71" t="s">
        <v>839</v>
      </c>
      <c r="T83" s="49"/>
      <c r="U83" s="76"/>
      <c r="V83" s="34"/>
      <c r="W83" s="67" t="s">
        <v>386</v>
      </c>
      <c r="X83" s="76"/>
      <c r="AA83" s="67" t="s">
        <v>386</v>
      </c>
      <c r="AB83" s="76"/>
      <c r="AC83" s="34"/>
      <c r="AD83" s="71" t="s">
        <v>386</v>
      </c>
      <c r="AE83" s="34"/>
      <c r="AF83" s="71" t="s">
        <v>386</v>
      </c>
      <c r="AG83" s="34"/>
      <c r="AH83" s="71" t="s">
        <v>386</v>
      </c>
      <c r="AI83" s="34"/>
      <c r="AJ83" s="71" t="s">
        <v>386</v>
      </c>
      <c r="AK83" s="34"/>
      <c r="AL83" s="71" t="s">
        <v>386</v>
      </c>
      <c r="AM83" s="34"/>
      <c r="AN83" s="71" t="s">
        <v>386</v>
      </c>
      <c r="AO83" s="71"/>
      <c r="AP83" s="71" t="s">
        <v>386</v>
      </c>
      <c r="AQ83" s="71"/>
      <c r="AR83" s="67" t="s">
        <v>386</v>
      </c>
      <c r="AS83" s="67" t="s">
        <v>386</v>
      </c>
      <c r="AT83" s="76"/>
      <c r="AU83" s="67" t="s">
        <v>386</v>
      </c>
      <c r="AV83" s="67" t="s">
        <v>386</v>
      </c>
      <c r="AW83" s="76"/>
      <c r="AX83" s="67" t="s">
        <v>386</v>
      </c>
      <c r="AY83" s="67" t="s">
        <v>386</v>
      </c>
      <c r="AZ83" s="76"/>
      <c r="BB83" s="49"/>
      <c r="BH83" s="76"/>
      <c r="BJ83" s="49"/>
      <c r="BP83" s="76"/>
      <c r="BQ83" s="67"/>
      <c r="BR83" s="67" t="s">
        <v>386</v>
      </c>
      <c r="BS83" s="67" t="s">
        <v>386</v>
      </c>
      <c r="BT83" s="76"/>
    </row>
    <row r="84" spans="1:72" ht="22.5" customHeight="1" x14ac:dyDescent="0.35">
      <c r="A84" s="34">
        <v>12</v>
      </c>
      <c r="B84" s="67" t="s">
        <v>883</v>
      </c>
      <c r="C84" s="69" t="s">
        <v>141</v>
      </c>
      <c r="D84" s="34" t="s">
        <v>140</v>
      </c>
      <c r="E84" s="66"/>
      <c r="F84" s="34"/>
      <c r="G84" s="34"/>
      <c r="H84" s="34"/>
      <c r="I84" s="76"/>
      <c r="J84" s="34"/>
      <c r="L84" s="34"/>
      <c r="M84" s="63"/>
      <c r="N84" s="34" t="s">
        <v>259</v>
      </c>
      <c r="O84" s="34" t="s">
        <v>889</v>
      </c>
      <c r="P84" s="34">
        <v>3</v>
      </c>
      <c r="Q84" s="67" t="s">
        <v>892</v>
      </c>
      <c r="R84" s="34" t="s">
        <v>210</v>
      </c>
      <c r="S84" s="71" t="s">
        <v>674</v>
      </c>
      <c r="T84" s="49"/>
      <c r="U84" s="76"/>
      <c r="V84" s="34"/>
      <c r="W84" s="67" t="s">
        <v>386</v>
      </c>
      <c r="X84" s="76"/>
      <c r="AA84" s="67" t="s">
        <v>386</v>
      </c>
      <c r="AB84" s="76"/>
      <c r="AC84" s="34"/>
      <c r="AD84" s="71" t="s">
        <v>386</v>
      </c>
      <c r="AE84" s="34"/>
      <c r="AF84" s="71" t="s">
        <v>386</v>
      </c>
      <c r="AG84" s="34"/>
      <c r="AH84" s="71" t="s">
        <v>386</v>
      </c>
      <c r="AI84" s="34"/>
      <c r="AJ84" s="71" t="s">
        <v>386</v>
      </c>
      <c r="AK84" s="34"/>
      <c r="AL84" s="71" t="s">
        <v>386</v>
      </c>
      <c r="AM84" s="34"/>
      <c r="AN84" s="71" t="s">
        <v>386</v>
      </c>
      <c r="AO84" s="71"/>
      <c r="AP84" s="71" t="s">
        <v>386</v>
      </c>
      <c r="AQ84" s="71"/>
      <c r="AR84" s="67" t="s">
        <v>386</v>
      </c>
      <c r="AS84" s="67" t="s">
        <v>386</v>
      </c>
      <c r="AT84" s="76"/>
      <c r="AU84" s="67" t="s">
        <v>386</v>
      </c>
      <c r="AV84" s="67" t="s">
        <v>386</v>
      </c>
      <c r="AW84" s="76"/>
      <c r="AX84" s="67" t="s">
        <v>386</v>
      </c>
      <c r="AY84" s="67" t="s">
        <v>386</v>
      </c>
      <c r="AZ84" s="76"/>
      <c r="BB84" s="49"/>
      <c r="BH84" s="76"/>
      <c r="BJ84" s="49"/>
      <c r="BP84" s="76"/>
      <c r="BQ84" s="67"/>
      <c r="BR84" s="67" t="s">
        <v>386</v>
      </c>
      <c r="BS84" s="67" t="s">
        <v>386</v>
      </c>
      <c r="BT84" s="76"/>
    </row>
    <row r="85" spans="1:72" ht="22.5" customHeight="1" x14ac:dyDescent="0.35">
      <c r="A85" s="34">
        <v>13</v>
      </c>
      <c r="B85" s="67" t="s">
        <v>893</v>
      </c>
      <c r="C85" s="69" t="s">
        <v>141</v>
      </c>
      <c r="D85" s="34" t="s">
        <v>140</v>
      </c>
      <c r="E85" s="66" t="s">
        <v>836</v>
      </c>
      <c r="F85" s="34" t="s">
        <v>894</v>
      </c>
      <c r="G85" s="34" t="s">
        <v>72</v>
      </c>
      <c r="H85" s="34" t="s">
        <v>895</v>
      </c>
      <c r="I85" s="76"/>
      <c r="J85" s="34">
        <v>1</v>
      </c>
      <c r="K85" s="67" t="s">
        <v>896</v>
      </c>
      <c r="L85" s="34" t="s">
        <v>170</v>
      </c>
      <c r="M85" s="63" t="s">
        <v>897</v>
      </c>
      <c r="N85" s="34" t="s">
        <v>259</v>
      </c>
      <c r="O85" s="34" t="s">
        <v>898</v>
      </c>
      <c r="P85" s="34">
        <v>1</v>
      </c>
      <c r="Q85" s="67" t="s">
        <v>899</v>
      </c>
      <c r="R85" s="34" t="s">
        <v>210</v>
      </c>
      <c r="S85" s="71" t="s">
        <v>900</v>
      </c>
      <c r="T85" s="49" t="s">
        <v>105</v>
      </c>
      <c r="U85" s="76"/>
      <c r="V85" s="34" t="s">
        <v>29</v>
      </c>
      <c r="W85" s="67">
        <v>5</v>
      </c>
      <c r="X85" s="76"/>
      <c r="Y85" s="1">
        <v>16</v>
      </c>
      <c r="Z85" s="67" t="s">
        <v>31</v>
      </c>
      <c r="AA85" s="67">
        <v>5</v>
      </c>
      <c r="AB85" s="76"/>
      <c r="AC85" s="34"/>
      <c r="AD85" s="71" t="s">
        <v>386</v>
      </c>
      <c r="AE85" s="34"/>
      <c r="AF85" s="71" t="s">
        <v>386</v>
      </c>
      <c r="AG85" s="34"/>
      <c r="AH85" s="71" t="s">
        <v>386</v>
      </c>
      <c r="AI85" s="34"/>
      <c r="AJ85" s="71" t="s">
        <v>386</v>
      </c>
      <c r="AK85" s="34"/>
      <c r="AL85" s="71" t="s">
        <v>386</v>
      </c>
      <c r="AM85" s="34"/>
      <c r="AN85" s="71" t="s">
        <v>386</v>
      </c>
      <c r="AO85" s="71"/>
      <c r="AP85" s="71" t="s">
        <v>386</v>
      </c>
      <c r="AQ85" s="71"/>
      <c r="AR85" s="67" t="s">
        <v>386</v>
      </c>
      <c r="AS85" s="67" t="s">
        <v>386</v>
      </c>
      <c r="AT85" s="76"/>
      <c r="AU85" s="67">
        <v>5</v>
      </c>
      <c r="AV85" s="67" t="s">
        <v>31</v>
      </c>
      <c r="AW85" s="76"/>
      <c r="AX85" s="67">
        <v>25</v>
      </c>
      <c r="AY85" s="67" t="s">
        <v>32</v>
      </c>
      <c r="AZ85" s="76"/>
      <c r="BA85" s="67">
        <v>3</v>
      </c>
      <c r="BB85" s="49" t="s">
        <v>105</v>
      </c>
      <c r="BC85" s="67">
        <v>80</v>
      </c>
      <c r="BD85" s="67" t="s">
        <v>58</v>
      </c>
      <c r="BE85" s="1">
        <v>1</v>
      </c>
      <c r="BF85" s="67">
        <v>4</v>
      </c>
      <c r="BG85" s="67" t="s">
        <v>52</v>
      </c>
      <c r="BH85" s="76"/>
      <c r="BI85" s="67">
        <v>2</v>
      </c>
      <c r="BJ85" s="49" t="s">
        <v>105</v>
      </c>
      <c r="BK85" s="1">
        <v>70</v>
      </c>
      <c r="BL85" s="67" t="s">
        <v>58</v>
      </c>
      <c r="BM85" s="1">
        <v>1</v>
      </c>
      <c r="BN85" s="67">
        <v>4</v>
      </c>
      <c r="BO85" s="67" t="s">
        <v>37</v>
      </c>
      <c r="BP85" s="76"/>
      <c r="BQ85" s="67">
        <v>16</v>
      </c>
      <c r="BR85" s="67" t="s">
        <v>32</v>
      </c>
      <c r="BS85" s="67" t="s">
        <v>33</v>
      </c>
      <c r="BT85" s="76"/>
    </row>
    <row r="86" spans="1:72" ht="22.5" customHeight="1" x14ac:dyDescent="0.35">
      <c r="A86" s="34">
        <v>13</v>
      </c>
      <c r="B86" s="67" t="s">
        <v>893</v>
      </c>
      <c r="C86" s="69" t="s">
        <v>141</v>
      </c>
      <c r="D86" s="34" t="s">
        <v>140</v>
      </c>
      <c r="E86" s="66"/>
      <c r="F86" s="34"/>
      <c r="G86" s="34"/>
      <c r="H86" s="34"/>
      <c r="I86" s="76"/>
      <c r="J86" s="34">
        <v>2</v>
      </c>
      <c r="K86" s="67" t="s">
        <v>901</v>
      </c>
      <c r="L86" s="34" t="s">
        <v>150</v>
      </c>
      <c r="M86" s="63" t="s">
        <v>902</v>
      </c>
      <c r="N86" s="34" t="s">
        <v>259</v>
      </c>
      <c r="O86" s="34" t="s">
        <v>898</v>
      </c>
      <c r="P86" s="34">
        <v>2</v>
      </c>
      <c r="Q86" s="67" t="s">
        <v>903</v>
      </c>
      <c r="R86" s="34" t="s">
        <v>210</v>
      </c>
      <c r="S86" s="71" t="s">
        <v>830</v>
      </c>
      <c r="T86" s="49"/>
      <c r="U86" s="76"/>
      <c r="V86" s="34"/>
      <c r="W86" s="67" t="s">
        <v>386</v>
      </c>
      <c r="X86" s="76"/>
      <c r="AA86" s="67" t="s">
        <v>386</v>
      </c>
      <c r="AB86" s="76"/>
      <c r="AC86" s="34"/>
      <c r="AD86" s="71" t="s">
        <v>386</v>
      </c>
      <c r="AE86" s="34"/>
      <c r="AF86" s="71" t="s">
        <v>386</v>
      </c>
      <c r="AG86" s="34"/>
      <c r="AH86" s="71" t="s">
        <v>386</v>
      </c>
      <c r="AI86" s="34"/>
      <c r="AJ86" s="71" t="s">
        <v>386</v>
      </c>
      <c r="AK86" s="34"/>
      <c r="AL86" s="71" t="s">
        <v>386</v>
      </c>
      <c r="AM86" s="34"/>
      <c r="AN86" s="71" t="s">
        <v>386</v>
      </c>
      <c r="AO86" s="71"/>
      <c r="AP86" s="71" t="s">
        <v>386</v>
      </c>
      <c r="AQ86" s="71"/>
      <c r="AR86" s="67" t="s">
        <v>386</v>
      </c>
      <c r="AS86" s="67" t="s">
        <v>386</v>
      </c>
      <c r="AT86" s="76"/>
      <c r="AU86" s="67" t="s">
        <v>386</v>
      </c>
      <c r="AV86" s="67" t="s">
        <v>386</v>
      </c>
      <c r="AW86" s="76"/>
      <c r="AX86" s="67" t="s">
        <v>386</v>
      </c>
      <c r="AY86" s="67" t="s">
        <v>386</v>
      </c>
      <c r="AZ86" s="76"/>
      <c r="BB86" s="49"/>
      <c r="BH86" s="76"/>
      <c r="BJ86" s="49"/>
      <c r="BM86" s="1" t="s">
        <v>386</v>
      </c>
      <c r="BN86" s="67" t="s">
        <v>386</v>
      </c>
      <c r="BO86" s="67" t="s">
        <v>386</v>
      </c>
      <c r="BP86" s="76"/>
      <c r="BQ86" s="67" t="s">
        <v>386</v>
      </c>
      <c r="BR86" s="67" t="s">
        <v>386</v>
      </c>
      <c r="BS86" s="67" t="s">
        <v>386</v>
      </c>
      <c r="BT86" s="76"/>
    </row>
    <row r="87" spans="1:72" ht="22.5" customHeight="1" x14ac:dyDescent="0.35">
      <c r="A87" s="34">
        <v>13</v>
      </c>
      <c r="B87" s="67" t="s">
        <v>893</v>
      </c>
      <c r="C87" s="69" t="s">
        <v>141</v>
      </c>
      <c r="D87" s="34" t="s">
        <v>140</v>
      </c>
      <c r="E87" s="66"/>
      <c r="F87" s="34"/>
      <c r="G87" s="34"/>
      <c r="H87" s="34"/>
      <c r="I87" s="76"/>
      <c r="J87" s="34"/>
      <c r="L87" s="34"/>
      <c r="M87" s="63"/>
      <c r="N87" s="34" t="s">
        <v>259</v>
      </c>
      <c r="O87" s="34" t="s">
        <v>898</v>
      </c>
      <c r="P87" s="34">
        <v>3</v>
      </c>
      <c r="Q87" s="67" t="s">
        <v>904</v>
      </c>
      <c r="R87" s="34" t="s">
        <v>210</v>
      </c>
      <c r="S87" s="71" t="s">
        <v>837</v>
      </c>
      <c r="T87" s="49"/>
      <c r="U87" s="76"/>
      <c r="V87" s="34"/>
      <c r="W87" s="67" t="s">
        <v>386</v>
      </c>
      <c r="X87" s="76"/>
      <c r="AA87" s="67" t="s">
        <v>386</v>
      </c>
      <c r="AB87" s="76"/>
      <c r="AC87" s="34"/>
      <c r="AD87" s="71" t="s">
        <v>386</v>
      </c>
      <c r="AE87" s="34"/>
      <c r="AF87" s="71" t="s">
        <v>386</v>
      </c>
      <c r="AG87" s="34"/>
      <c r="AH87" s="71" t="s">
        <v>386</v>
      </c>
      <c r="AI87" s="34"/>
      <c r="AJ87" s="71" t="s">
        <v>386</v>
      </c>
      <c r="AK87" s="34"/>
      <c r="AL87" s="71" t="s">
        <v>386</v>
      </c>
      <c r="AM87" s="34"/>
      <c r="AN87" s="71" t="s">
        <v>386</v>
      </c>
      <c r="AO87" s="71"/>
      <c r="AP87" s="71" t="s">
        <v>386</v>
      </c>
      <c r="AQ87" s="71"/>
      <c r="AR87" s="67" t="s">
        <v>386</v>
      </c>
      <c r="AS87" s="67" t="s">
        <v>386</v>
      </c>
      <c r="AT87" s="76"/>
      <c r="AU87" s="67" t="s">
        <v>386</v>
      </c>
      <c r="AV87" s="67" t="s">
        <v>386</v>
      </c>
      <c r="AW87" s="76"/>
      <c r="AX87" s="67" t="s">
        <v>386</v>
      </c>
      <c r="AY87" s="67" t="s">
        <v>386</v>
      </c>
      <c r="AZ87" s="76"/>
      <c r="BB87" s="49"/>
      <c r="BH87" s="76"/>
      <c r="BJ87" s="49"/>
      <c r="BM87" s="1" t="s">
        <v>386</v>
      </c>
      <c r="BN87" s="67" t="s">
        <v>386</v>
      </c>
      <c r="BO87" s="67" t="s">
        <v>386</v>
      </c>
      <c r="BP87" s="76"/>
      <c r="BQ87" s="67" t="s">
        <v>386</v>
      </c>
      <c r="BR87" s="67" t="s">
        <v>386</v>
      </c>
      <c r="BS87" s="67" t="s">
        <v>386</v>
      </c>
      <c r="BT87" s="76"/>
    </row>
    <row r="88" spans="1:72" ht="22.5" customHeight="1" x14ac:dyDescent="0.35">
      <c r="A88" s="34">
        <v>13</v>
      </c>
      <c r="B88" s="67" t="s">
        <v>893</v>
      </c>
      <c r="C88" s="69" t="s">
        <v>141</v>
      </c>
      <c r="D88" s="34" t="s">
        <v>140</v>
      </c>
      <c r="E88" s="66"/>
      <c r="F88" s="34"/>
      <c r="G88" s="34"/>
      <c r="H88" s="34"/>
      <c r="I88" s="76"/>
      <c r="J88" s="34"/>
      <c r="L88" s="34"/>
      <c r="M88" s="63"/>
      <c r="N88" s="34" t="s">
        <v>259</v>
      </c>
      <c r="O88" s="34" t="s">
        <v>898</v>
      </c>
      <c r="P88" s="34">
        <v>4</v>
      </c>
      <c r="Q88" s="67" t="s">
        <v>905</v>
      </c>
      <c r="R88" s="34" t="s">
        <v>210</v>
      </c>
      <c r="S88" s="71" t="s">
        <v>674</v>
      </c>
      <c r="T88" s="49"/>
      <c r="U88" s="76"/>
      <c r="V88" s="34"/>
      <c r="W88" s="67" t="s">
        <v>386</v>
      </c>
      <c r="X88" s="76"/>
      <c r="AA88" s="67" t="s">
        <v>386</v>
      </c>
      <c r="AB88" s="76"/>
      <c r="AC88" s="34"/>
      <c r="AD88" s="71" t="s">
        <v>386</v>
      </c>
      <c r="AE88" s="34"/>
      <c r="AF88" s="71" t="s">
        <v>386</v>
      </c>
      <c r="AG88" s="34"/>
      <c r="AH88" s="71" t="s">
        <v>386</v>
      </c>
      <c r="AI88" s="34"/>
      <c r="AJ88" s="71" t="s">
        <v>386</v>
      </c>
      <c r="AK88" s="34"/>
      <c r="AL88" s="71" t="s">
        <v>386</v>
      </c>
      <c r="AM88" s="34"/>
      <c r="AN88" s="71" t="s">
        <v>386</v>
      </c>
      <c r="AO88" s="71"/>
      <c r="AP88" s="71" t="s">
        <v>386</v>
      </c>
      <c r="AQ88" s="71"/>
      <c r="AR88" s="67" t="s">
        <v>386</v>
      </c>
      <c r="AS88" s="67" t="s">
        <v>386</v>
      </c>
      <c r="AT88" s="76"/>
      <c r="AU88" s="67" t="s">
        <v>386</v>
      </c>
      <c r="AV88" s="67" t="s">
        <v>386</v>
      </c>
      <c r="AW88" s="76"/>
      <c r="AX88" s="67" t="s">
        <v>386</v>
      </c>
      <c r="AY88" s="67" t="s">
        <v>386</v>
      </c>
      <c r="AZ88" s="76"/>
      <c r="BB88" s="49"/>
      <c r="BH88" s="76"/>
      <c r="BJ88" s="49"/>
      <c r="BM88" s="1" t="s">
        <v>386</v>
      </c>
      <c r="BN88" s="67" t="s">
        <v>386</v>
      </c>
      <c r="BO88" s="67" t="s">
        <v>386</v>
      </c>
      <c r="BP88" s="76"/>
      <c r="BQ88" s="67" t="s">
        <v>386</v>
      </c>
      <c r="BR88" s="67" t="s">
        <v>386</v>
      </c>
      <c r="BS88" s="67" t="s">
        <v>386</v>
      </c>
      <c r="BT88" s="76"/>
    </row>
    <row r="89" spans="1:72" ht="22.5" customHeight="1" x14ac:dyDescent="0.35">
      <c r="A89" s="34">
        <v>14</v>
      </c>
      <c r="B89" s="67" t="s">
        <v>906</v>
      </c>
      <c r="C89" s="69" t="s">
        <v>141</v>
      </c>
      <c r="D89" s="34" t="s">
        <v>140</v>
      </c>
      <c r="E89" s="66" t="s">
        <v>836</v>
      </c>
      <c r="F89" s="34" t="s">
        <v>907</v>
      </c>
      <c r="G89" s="34" t="s">
        <v>51</v>
      </c>
      <c r="H89" s="34" t="s">
        <v>908</v>
      </c>
      <c r="I89" s="76"/>
      <c r="J89" s="34">
        <v>1</v>
      </c>
      <c r="K89" s="67" t="s">
        <v>909</v>
      </c>
      <c r="L89" s="34" t="s">
        <v>170</v>
      </c>
      <c r="M89" s="63" t="s">
        <v>910</v>
      </c>
      <c r="N89" s="34" t="s">
        <v>259</v>
      </c>
      <c r="O89" s="34" t="s">
        <v>911</v>
      </c>
      <c r="P89" s="34">
        <v>1</v>
      </c>
      <c r="Q89" s="67" t="s">
        <v>912</v>
      </c>
      <c r="R89" s="34" t="s">
        <v>210</v>
      </c>
      <c r="S89" s="71" t="s">
        <v>830</v>
      </c>
      <c r="T89" s="49" t="s">
        <v>105</v>
      </c>
      <c r="U89" s="76"/>
      <c r="V89" s="34" t="s">
        <v>29</v>
      </c>
      <c r="W89" s="67">
        <v>5</v>
      </c>
      <c r="X89" s="76"/>
      <c r="Y89" s="1">
        <v>11</v>
      </c>
      <c r="Z89" s="67" t="s">
        <v>37</v>
      </c>
      <c r="AA89" s="67">
        <v>4</v>
      </c>
      <c r="AB89" s="76"/>
      <c r="AC89" s="34"/>
      <c r="AD89" s="71"/>
      <c r="AE89" s="34"/>
      <c r="AF89" s="71"/>
      <c r="AG89" s="34"/>
      <c r="AH89" s="71"/>
      <c r="AI89" s="34"/>
      <c r="AJ89" s="71" t="s">
        <v>386</v>
      </c>
      <c r="AK89" s="34"/>
      <c r="AL89" s="71" t="s">
        <v>386</v>
      </c>
      <c r="AM89" s="34"/>
      <c r="AN89" s="71" t="s">
        <v>386</v>
      </c>
      <c r="AO89" s="71"/>
      <c r="AP89" s="71" t="s">
        <v>386</v>
      </c>
      <c r="AQ89" s="71"/>
      <c r="AR89" s="67" t="s">
        <v>386</v>
      </c>
      <c r="AS89" s="67" t="s">
        <v>386</v>
      </c>
      <c r="AT89" s="76"/>
      <c r="AU89" s="67">
        <v>4</v>
      </c>
      <c r="AV89" s="67" t="s">
        <v>37</v>
      </c>
      <c r="AW89" s="76"/>
      <c r="AX89" s="67">
        <v>20</v>
      </c>
      <c r="AY89" s="67" t="s">
        <v>32</v>
      </c>
      <c r="AZ89" s="76"/>
      <c r="BA89" s="67">
        <v>4</v>
      </c>
      <c r="BB89" s="49" t="s">
        <v>105</v>
      </c>
      <c r="BC89" s="67">
        <v>65</v>
      </c>
      <c r="BD89" s="67" t="s">
        <v>58</v>
      </c>
      <c r="BE89" s="1">
        <v>1</v>
      </c>
      <c r="BF89" s="67">
        <v>4</v>
      </c>
      <c r="BG89" s="67" t="s">
        <v>52</v>
      </c>
      <c r="BH89" s="76"/>
      <c r="BI89" s="67">
        <v>1</v>
      </c>
      <c r="BJ89" s="49" t="s">
        <v>387</v>
      </c>
      <c r="BK89" s="1">
        <v>100</v>
      </c>
      <c r="BL89" s="67" t="s">
        <v>37</v>
      </c>
      <c r="BM89" s="1">
        <v>0</v>
      </c>
      <c r="BN89" s="67">
        <v>4</v>
      </c>
      <c r="BO89" s="67" t="s">
        <v>37</v>
      </c>
      <c r="BP89" s="76"/>
      <c r="BQ89" s="67">
        <v>16</v>
      </c>
      <c r="BR89" s="67" t="s">
        <v>32</v>
      </c>
      <c r="BS89" s="67" t="s">
        <v>33</v>
      </c>
      <c r="BT89" s="76"/>
    </row>
    <row r="90" spans="1:72" ht="22.5" customHeight="1" x14ac:dyDescent="0.35">
      <c r="A90" s="34">
        <v>14</v>
      </c>
      <c r="B90" s="67" t="s">
        <v>906</v>
      </c>
      <c r="C90" s="69" t="s">
        <v>141</v>
      </c>
      <c r="D90" s="34" t="s">
        <v>140</v>
      </c>
      <c r="E90" s="66"/>
      <c r="F90" s="34"/>
      <c r="G90" s="34"/>
      <c r="H90" s="34"/>
      <c r="I90" s="76"/>
      <c r="J90" s="34">
        <v>2</v>
      </c>
      <c r="K90" s="67" t="s">
        <v>913</v>
      </c>
      <c r="L90" s="34" t="s">
        <v>170</v>
      </c>
      <c r="M90" s="63" t="s">
        <v>914</v>
      </c>
      <c r="N90" s="34" t="s">
        <v>259</v>
      </c>
      <c r="O90" s="34" t="s">
        <v>911</v>
      </c>
      <c r="P90" s="34">
        <v>2</v>
      </c>
      <c r="Q90" s="67" t="s">
        <v>915</v>
      </c>
      <c r="R90" s="34" t="s">
        <v>210</v>
      </c>
      <c r="S90" s="71" t="s">
        <v>674</v>
      </c>
      <c r="T90" s="49"/>
      <c r="U90" s="76"/>
      <c r="V90" s="34"/>
      <c r="W90" s="67" t="s">
        <v>386</v>
      </c>
      <c r="X90" s="76"/>
      <c r="AA90" s="67" t="s">
        <v>386</v>
      </c>
      <c r="AB90" s="76"/>
      <c r="AC90" s="34"/>
      <c r="AD90" s="71"/>
      <c r="AE90" s="34"/>
      <c r="AF90" s="71"/>
      <c r="AG90" s="34"/>
      <c r="AH90" s="71"/>
      <c r="AI90" s="34"/>
      <c r="AJ90" s="71" t="s">
        <v>386</v>
      </c>
      <c r="AK90" s="34"/>
      <c r="AL90" s="71" t="s">
        <v>386</v>
      </c>
      <c r="AM90" s="34"/>
      <c r="AN90" s="71" t="s">
        <v>386</v>
      </c>
      <c r="AO90" s="71"/>
      <c r="AP90" s="71" t="s">
        <v>386</v>
      </c>
      <c r="AQ90" s="71"/>
      <c r="AR90" s="67" t="s">
        <v>386</v>
      </c>
      <c r="AS90" s="67" t="s">
        <v>386</v>
      </c>
      <c r="AT90" s="76"/>
      <c r="AU90" s="67" t="s">
        <v>386</v>
      </c>
      <c r="AV90" s="67" t="s">
        <v>386</v>
      </c>
      <c r="AW90" s="76"/>
      <c r="AX90" s="67" t="s">
        <v>386</v>
      </c>
      <c r="AY90" s="67" t="s">
        <v>386</v>
      </c>
      <c r="AZ90" s="76"/>
      <c r="BB90" s="49"/>
      <c r="BH90" s="76"/>
      <c r="BJ90" s="49"/>
      <c r="BP90" s="76"/>
      <c r="BQ90" s="67"/>
      <c r="BT90" s="76"/>
    </row>
    <row r="91" spans="1:72" ht="22.5" customHeight="1" x14ac:dyDescent="0.35">
      <c r="A91" s="34">
        <v>14</v>
      </c>
      <c r="B91" s="67" t="s">
        <v>906</v>
      </c>
      <c r="C91" s="69" t="s">
        <v>141</v>
      </c>
      <c r="D91" s="34" t="s">
        <v>140</v>
      </c>
      <c r="E91" s="66"/>
      <c r="F91" s="34"/>
      <c r="G91" s="34"/>
      <c r="H91" s="34"/>
      <c r="I91" s="76"/>
      <c r="J91" s="34"/>
      <c r="L91" s="34"/>
      <c r="M91" s="63"/>
      <c r="N91" s="34" t="s">
        <v>259</v>
      </c>
      <c r="O91" s="34" t="s">
        <v>911</v>
      </c>
      <c r="P91" s="34">
        <v>3</v>
      </c>
      <c r="Q91" s="67" t="s">
        <v>916</v>
      </c>
      <c r="R91" s="34" t="s">
        <v>210</v>
      </c>
      <c r="S91" s="71" t="s">
        <v>900</v>
      </c>
      <c r="T91" s="49"/>
      <c r="U91" s="76"/>
      <c r="V91" s="34"/>
      <c r="W91" s="67" t="s">
        <v>386</v>
      </c>
      <c r="X91" s="76"/>
      <c r="AA91" s="67" t="s">
        <v>386</v>
      </c>
      <c r="AB91" s="76"/>
      <c r="AC91" s="34"/>
      <c r="AD91" s="71"/>
      <c r="AE91" s="34"/>
      <c r="AF91" s="71"/>
      <c r="AG91" s="34"/>
      <c r="AH91" s="71"/>
      <c r="AI91" s="34"/>
      <c r="AJ91" s="71" t="s">
        <v>386</v>
      </c>
      <c r="AK91" s="34"/>
      <c r="AL91" s="71" t="s">
        <v>386</v>
      </c>
      <c r="AM91" s="34"/>
      <c r="AN91" s="71" t="s">
        <v>386</v>
      </c>
      <c r="AO91" s="71"/>
      <c r="AP91" s="71" t="s">
        <v>386</v>
      </c>
      <c r="AQ91" s="71"/>
      <c r="AR91" s="67" t="s">
        <v>386</v>
      </c>
      <c r="AS91" s="67" t="s">
        <v>386</v>
      </c>
      <c r="AT91" s="76"/>
      <c r="AU91" s="67" t="s">
        <v>386</v>
      </c>
      <c r="AV91" s="67" t="s">
        <v>386</v>
      </c>
      <c r="AW91" s="76"/>
      <c r="AX91" s="67" t="s">
        <v>386</v>
      </c>
      <c r="AY91" s="67" t="s">
        <v>386</v>
      </c>
      <c r="AZ91" s="76"/>
      <c r="BB91" s="49"/>
      <c r="BH91" s="76"/>
      <c r="BJ91" s="49"/>
      <c r="BP91" s="76"/>
      <c r="BQ91" s="67"/>
      <c r="BT91" s="76"/>
    </row>
    <row r="92" spans="1:72" ht="22.5" customHeight="1" x14ac:dyDescent="0.35">
      <c r="A92" s="34">
        <v>15</v>
      </c>
      <c r="B92" s="67" t="s">
        <v>917</v>
      </c>
      <c r="C92" s="69" t="s">
        <v>141</v>
      </c>
      <c r="D92" s="34" t="s">
        <v>140</v>
      </c>
      <c r="E92" s="66" t="s">
        <v>836</v>
      </c>
      <c r="F92" s="34" t="s">
        <v>918</v>
      </c>
      <c r="G92" s="34" t="s">
        <v>87</v>
      </c>
      <c r="H92" s="34" t="s">
        <v>919</v>
      </c>
      <c r="I92" s="76"/>
      <c r="J92" s="34">
        <v>1</v>
      </c>
      <c r="K92" s="67" t="s">
        <v>920</v>
      </c>
      <c r="L92" s="34" t="s">
        <v>150</v>
      </c>
      <c r="M92" s="63" t="s">
        <v>902</v>
      </c>
      <c r="N92" s="34" t="s">
        <v>259</v>
      </c>
      <c r="O92" s="34" t="s">
        <v>921</v>
      </c>
      <c r="P92" s="34">
        <v>1</v>
      </c>
      <c r="Q92" s="67" t="s">
        <v>922</v>
      </c>
      <c r="R92" s="34" t="s">
        <v>210</v>
      </c>
      <c r="S92" s="71" t="s">
        <v>923</v>
      </c>
      <c r="T92" s="49" t="s">
        <v>387</v>
      </c>
      <c r="U92" s="76"/>
      <c r="V92" s="34" t="s">
        <v>73</v>
      </c>
      <c r="W92" s="67">
        <v>3</v>
      </c>
      <c r="X92" s="76"/>
      <c r="Y92" s="1">
        <v>12</v>
      </c>
      <c r="Z92" s="67" t="s">
        <v>31</v>
      </c>
      <c r="AA92" s="67">
        <v>5</v>
      </c>
      <c r="AB92" s="76"/>
      <c r="AC92" s="34"/>
      <c r="AD92" s="71"/>
      <c r="AE92" s="34"/>
      <c r="AF92" s="71"/>
      <c r="AG92" s="34"/>
      <c r="AH92" s="71"/>
      <c r="AI92" s="34"/>
      <c r="AJ92" s="71" t="s">
        <v>386</v>
      </c>
      <c r="AK92" s="34"/>
      <c r="AL92" s="71" t="s">
        <v>386</v>
      </c>
      <c r="AM92" s="34"/>
      <c r="AN92" s="71" t="s">
        <v>386</v>
      </c>
      <c r="AO92" s="71"/>
      <c r="AP92" s="71" t="s">
        <v>386</v>
      </c>
      <c r="AQ92" s="71"/>
      <c r="AR92" s="67" t="s">
        <v>386</v>
      </c>
      <c r="AS92" s="67" t="s">
        <v>386</v>
      </c>
      <c r="AT92" s="76"/>
      <c r="AU92" s="67">
        <v>5</v>
      </c>
      <c r="AV92" s="67" t="s">
        <v>31</v>
      </c>
      <c r="AW92" s="76"/>
      <c r="AX92" s="67">
        <v>15</v>
      </c>
      <c r="AY92" s="67" t="s">
        <v>32</v>
      </c>
      <c r="AZ92" s="76"/>
      <c r="BA92" s="67">
        <v>2</v>
      </c>
      <c r="BB92" s="49" t="s">
        <v>105</v>
      </c>
      <c r="BC92" s="67">
        <v>85</v>
      </c>
      <c r="BD92" s="67" t="s">
        <v>58</v>
      </c>
      <c r="BE92" s="1">
        <v>1</v>
      </c>
      <c r="BF92" s="67">
        <v>2</v>
      </c>
      <c r="BG92" s="67" t="s">
        <v>61</v>
      </c>
      <c r="BH92" s="76"/>
      <c r="BI92" s="67">
        <v>2</v>
      </c>
      <c r="BJ92" s="49" t="s">
        <v>387</v>
      </c>
      <c r="BK92" s="1">
        <v>70</v>
      </c>
      <c r="BL92" s="67" t="s">
        <v>58</v>
      </c>
      <c r="BM92" s="1">
        <v>0</v>
      </c>
      <c r="BN92" s="67">
        <v>5</v>
      </c>
      <c r="BO92" s="67" t="s">
        <v>31</v>
      </c>
      <c r="BP92" s="76"/>
      <c r="BQ92" s="67">
        <v>10</v>
      </c>
      <c r="BR92" s="67" t="s">
        <v>32</v>
      </c>
      <c r="BS92" s="67" t="s">
        <v>33</v>
      </c>
      <c r="BT92" s="76"/>
    </row>
    <row r="93" spans="1:72" ht="22.5" customHeight="1" x14ac:dyDescent="0.35">
      <c r="A93" s="34">
        <v>15</v>
      </c>
      <c r="B93" s="67" t="s">
        <v>917</v>
      </c>
      <c r="C93" s="69" t="s">
        <v>141</v>
      </c>
      <c r="D93" s="34" t="s">
        <v>140</v>
      </c>
      <c r="E93" s="66"/>
      <c r="F93" s="34"/>
      <c r="G93" s="34"/>
      <c r="H93" s="34"/>
      <c r="I93" s="76"/>
      <c r="J93" s="34">
        <v>2</v>
      </c>
      <c r="K93" s="67" t="s">
        <v>924</v>
      </c>
      <c r="L93" s="34" t="s">
        <v>158</v>
      </c>
      <c r="M93" s="63" t="s">
        <v>925</v>
      </c>
      <c r="N93" s="34" t="s">
        <v>259</v>
      </c>
      <c r="O93" s="34" t="s">
        <v>921</v>
      </c>
      <c r="P93" s="34">
        <v>2</v>
      </c>
      <c r="Q93" s="67" t="s">
        <v>926</v>
      </c>
      <c r="R93" s="34" t="s">
        <v>210</v>
      </c>
      <c r="S93" s="71" t="s">
        <v>674</v>
      </c>
      <c r="T93" s="49"/>
      <c r="U93" s="76"/>
      <c r="V93" s="34"/>
      <c r="W93" s="67" t="s">
        <v>386</v>
      </c>
      <c r="X93" s="76"/>
      <c r="AA93" s="67" t="s">
        <v>386</v>
      </c>
      <c r="AB93" s="76"/>
      <c r="AC93" s="34"/>
      <c r="AD93" s="71"/>
      <c r="AE93" s="34"/>
      <c r="AF93" s="71"/>
      <c r="AG93" s="34"/>
      <c r="AH93" s="71"/>
      <c r="AI93" s="34"/>
      <c r="AJ93" s="71" t="s">
        <v>386</v>
      </c>
      <c r="AK93" s="34"/>
      <c r="AL93" s="71" t="s">
        <v>386</v>
      </c>
      <c r="AM93" s="34"/>
      <c r="AN93" s="71" t="s">
        <v>386</v>
      </c>
      <c r="AO93" s="71"/>
      <c r="AP93" s="71" t="s">
        <v>386</v>
      </c>
      <c r="AQ93" s="71"/>
      <c r="AR93" s="67" t="s">
        <v>386</v>
      </c>
      <c r="AS93" s="67" t="s">
        <v>386</v>
      </c>
      <c r="AT93" s="76"/>
      <c r="AU93" s="67" t="s">
        <v>386</v>
      </c>
      <c r="AV93" s="67" t="s">
        <v>386</v>
      </c>
      <c r="AW93" s="76"/>
      <c r="AX93" s="67" t="s">
        <v>386</v>
      </c>
      <c r="AY93" s="67" t="s">
        <v>386</v>
      </c>
      <c r="AZ93" s="76"/>
      <c r="BB93" s="49"/>
      <c r="BH93" s="76"/>
      <c r="BJ93" s="49"/>
      <c r="BP93" s="76"/>
      <c r="BQ93" s="67">
        <v>0</v>
      </c>
      <c r="BR93" s="67" t="s">
        <v>386</v>
      </c>
      <c r="BS93" s="67" t="s">
        <v>386</v>
      </c>
      <c r="BT93" s="76"/>
    </row>
    <row r="94" spans="1:72" ht="22.5" customHeight="1" x14ac:dyDescent="0.35">
      <c r="A94" s="34">
        <v>15</v>
      </c>
      <c r="B94" s="67" t="s">
        <v>917</v>
      </c>
      <c r="C94" s="69" t="s">
        <v>141</v>
      </c>
      <c r="D94" s="34" t="s">
        <v>140</v>
      </c>
      <c r="E94" s="66"/>
      <c r="F94" s="34"/>
      <c r="G94" s="34"/>
      <c r="H94" s="34"/>
      <c r="I94" s="76"/>
      <c r="J94" s="34">
        <v>2</v>
      </c>
      <c r="K94" s="67" t="s">
        <v>924</v>
      </c>
      <c r="L94" s="34" t="s">
        <v>158</v>
      </c>
      <c r="M94" s="63"/>
      <c r="N94" s="34" t="s">
        <v>259</v>
      </c>
      <c r="O94" s="34" t="s">
        <v>921</v>
      </c>
      <c r="P94" s="34">
        <v>3</v>
      </c>
      <c r="Q94" s="67" t="s">
        <v>927</v>
      </c>
      <c r="R94" s="34" t="s">
        <v>210</v>
      </c>
      <c r="S94" s="71" t="s">
        <v>928</v>
      </c>
      <c r="T94" s="49"/>
      <c r="U94" s="76"/>
      <c r="V94" s="34"/>
      <c r="W94" s="67" t="s">
        <v>386</v>
      </c>
      <c r="X94" s="76"/>
      <c r="AA94" s="67" t="s">
        <v>386</v>
      </c>
      <c r="AB94" s="76"/>
      <c r="AC94" s="34"/>
      <c r="AD94" s="71"/>
      <c r="AE94" s="34"/>
      <c r="AF94" s="71"/>
      <c r="AG94" s="34"/>
      <c r="AH94" s="71"/>
      <c r="AI94" s="34"/>
      <c r="AJ94" s="71" t="s">
        <v>386</v>
      </c>
      <c r="AK94" s="34"/>
      <c r="AL94" s="71" t="s">
        <v>386</v>
      </c>
      <c r="AM94" s="34"/>
      <c r="AN94" s="71" t="s">
        <v>386</v>
      </c>
      <c r="AO94" s="71"/>
      <c r="AP94" s="71" t="s">
        <v>386</v>
      </c>
      <c r="AQ94" s="71"/>
      <c r="AR94" s="67" t="s">
        <v>386</v>
      </c>
      <c r="AS94" s="67" t="s">
        <v>386</v>
      </c>
      <c r="AT94" s="76"/>
      <c r="AU94" s="67" t="s">
        <v>386</v>
      </c>
      <c r="AV94" s="67" t="s">
        <v>386</v>
      </c>
      <c r="AW94" s="76"/>
      <c r="AX94" s="67" t="s">
        <v>386</v>
      </c>
      <c r="AY94" s="67" t="s">
        <v>386</v>
      </c>
      <c r="AZ94" s="76"/>
      <c r="BB94" s="49"/>
      <c r="BH94" s="76"/>
      <c r="BJ94" s="49"/>
      <c r="BP94" s="76"/>
      <c r="BQ94" s="67">
        <v>0</v>
      </c>
      <c r="BR94" s="67" t="s">
        <v>386</v>
      </c>
      <c r="BS94" s="67" t="s">
        <v>386</v>
      </c>
      <c r="BT94" s="76"/>
    </row>
    <row r="95" spans="1:72" ht="22.5" customHeight="1" x14ac:dyDescent="0.35">
      <c r="A95" s="34">
        <v>1</v>
      </c>
      <c r="B95" s="67" t="s">
        <v>931</v>
      </c>
      <c r="C95" s="69" t="s">
        <v>50</v>
      </c>
      <c r="D95" s="34" t="s">
        <v>49</v>
      </c>
      <c r="E95" s="66" t="s">
        <v>932</v>
      </c>
      <c r="F95" s="34" t="s">
        <v>933</v>
      </c>
      <c r="G95" s="34" t="s">
        <v>51</v>
      </c>
      <c r="H95" s="34" t="s">
        <v>934</v>
      </c>
      <c r="I95" s="76"/>
      <c r="J95" s="34">
        <v>1</v>
      </c>
      <c r="K95" s="67" t="s">
        <v>935</v>
      </c>
      <c r="L95" s="34" t="s">
        <v>170</v>
      </c>
      <c r="M95" s="63" t="s">
        <v>936</v>
      </c>
      <c r="N95" s="34" t="s">
        <v>259</v>
      </c>
      <c r="O95" s="34" t="s">
        <v>937</v>
      </c>
      <c r="P95" s="34">
        <v>1</v>
      </c>
      <c r="Q95" s="67" t="s">
        <v>938</v>
      </c>
      <c r="R95" s="34" t="s">
        <v>210</v>
      </c>
      <c r="S95" s="71" t="s">
        <v>939</v>
      </c>
      <c r="T95" s="49" t="s">
        <v>387</v>
      </c>
      <c r="U95" s="76"/>
      <c r="V95" s="34" t="s">
        <v>29</v>
      </c>
      <c r="W95" s="67">
        <v>5</v>
      </c>
      <c r="X95" s="76"/>
      <c r="Y95" s="1">
        <v>9</v>
      </c>
      <c r="Z95" s="67" t="s">
        <v>37</v>
      </c>
      <c r="AA95" s="67">
        <v>4</v>
      </c>
      <c r="AB95" s="76"/>
      <c r="AC95" s="34"/>
      <c r="AD95" s="71" t="s">
        <v>386</v>
      </c>
      <c r="AE95" s="34"/>
      <c r="AF95" s="71" t="s">
        <v>386</v>
      </c>
      <c r="AG95" s="34"/>
      <c r="AH95" s="71" t="s">
        <v>386</v>
      </c>
      <c r="AI95" s="34"/>
      <c r="AJ95" s="71" t="s">
        <v>386</v>
      </c>
      <c r="AK95" s="34"/>
      <c r="AL95" s="71" t="s">
        <v>386</v>
      </c>
      <c r="AM95" s="34"/>
      <c r="AN95" s="71" t="s">
        <v>386</v>
      </c>
      <c r="AO95" s="71"/>
      <c r="AP95" s="71" t="s">
        <v>386</v>
      </c>
      <c r="AQ95" s="71"/>
      <c r="AR95" s="67" t="s">
        <v>386</v>
      </c>
      <c r="AS95" s="67" t="s">
        <v>386</v>
      </c>
      <c r="AT95" s="76"/>
      <c r="AU95" s="67">
        <v>4</v>
      </c>
      <c r="AV95" s="67" t="s">
        <v>37</v>
      </c>
      <c r="AW95" s="76"/>
      <c r="AX95" s="67">
        <v>20</v>
      </c>
      <c r="AY95" s="67" t="s">
        <v>32</v>
      </c>
      <c r="AZ95" s="76"/>
      <c r="BA95" s="67">
        <v>1</v>
      </c>
      <c r="BB95" s="49" t="s">
        <v>105</v>
      </c>
      <c r="BC95" s="67">
        <v>70</v>
      </c>
      <c r="BD95" s="67" t="s">
        <v>58</v>
      </c>
      <c r="BE95" s="1">
        <v>1</v>
      </c>
      <c r="BF95" s="67">
        <v>4</v>
      </c>
      <c r="BG95" s="67" t="s">
        <v>52</v>
      </c>
      <c r="BH95" s="76"/>
      <c r="BI95" s="67">
        <v>1</v>
      </c>
      <c r="BJ95" s="49" t="s">
        <v>105</v>
      </c>
      <c r="BK95" s="1">
        <v>70</v>
      </c>
      <c r="BL95" s="67" t="s">
        <v>58</v>
      </c>
      <c r="BM95" s="1">
        <v>1</v>
      </c>
      <c r="BN95" s="67">
        <v>3</v>
      </c>
      <c r="BO95" s="67" t="s">
        <v>40</v>
      </c>
      <c r="BP95" s="76"/>
      <c r="BQ95" s="67">
        <v>12</v>
      </c>
      <c r="BR95" s="67" t="s">
        <v>32</v>
      </c>
      <c r="BS95" s="67" t="s">
        <v>33</v>
      </c>
      <c r="BT95" s="76"/>
    </row>
    <row r="96" spans="1:72" ht="22.5" customHeight="1" x14ac:dyDescent="0.35">
      <c r="A96" s="34">
        <v>2</v>
      </c>
      <c r="B96" s="67" t="s">
        <v>946</v>
      </c>
      <c r="C96" s="69" t="s">
        <v>201</v>
      </c>
      <c r="D96" s="34" t="s">
        <v>200</v>
      </c>
      <c r="E96" s="66" t="s">
        <v>947</v>
      </c>
      <c r="F96" s="34" t="s">
        <v>569</v>
      </c>
      <c r="G96" s="34" t="s">
        <v>28</v>
      </c>
      <c r="H96" s="34" t="s">
        <v>948</v>
      </c>
      <c r="I96" s="76"/>
      <c r="J96" s="34">
        <v>1</v>
      </c>
      <c r="K96" s="67" t="s">
        <v>949</v>
      </c>
      <c r="L96" s="34" t="s">
        <v>150</v>
      </c>
      <c r="M96" s="63" t="s">
        <v>950</v>
      </c>
      <c r="N96" s="34" t="s">
        <v>259</v>
      </c>
      <c r="O96" s="34" t="s">
        <v>951</v>
      </c>
      <c r="P96" s="34">
        <v>1</v>
      </c>
      <c r="Q96" s="67" t="s">
        <v>952</v>
      </c>
      <c r="R96" s="34" t="s">
        <v>210</v>
      </c>
      <c r="S96" s="71" t="s">
        <v>953</v>
      </c>
      <c r="T96" s="49" t="s">
        <v>387</v>
      </c>
      <c r="U96" s="76"/>
      <c r="V96" s="34" t="s">
        <v>52</v>
      </c>
      <c r="W96" s="67">
        <v>4</v>
      </c>
      <c r="X96" s="76"/>
      <c r="Y96" s="1">
        <v>7</v>
      </c>
      <c r="Z96" s="67" t="s">
        <v>37</v>
      </c>
      <c r="AA96" s="67">
        <v>4</v>
      </c>
      <c r="AB96" s="76"/>
      <c r="AC96" s="34"/>
      <c r="AD96" s="71" t="s">
        <v>386</v>
      </c>
      <c r="AE96" s="34"/>
      <c r="AF96" s="71" t="s">
        <v>386</v>
      </c>
      <c r="AG96" s="34"/>
      <c r="AH96" s="71" t="s">
        <v>386</v>
      </c>
      <c r="AI96" s="34"/>
      <c r="AJ96" s="71" t="s">
        <v>386</v>
      </c>
      <c r="AK96" s="34"/>
      <c r="AL96" s="71" t="s">
        <v>386</v>
      </c>
      <c r="AM96" s="34"/>
      <c r="AN96" s="71" t="s">
        <v>386</v>
      </c>
      <c r="AO96" s="71"/>
      <c r="AP96" s="71" t="s">
        <v>386</v>
      </c>
      <c r="AQ96" s="71"/>
      <c r="AR96" s="67" t="s">
        <v>386</v>
      </c>
      <c r="AS96" s="67" t="s">
        <v>386</v>
      </c>
      <c r="AT96" s="76"/>
      <c r="AU96" s="67">
        <v>4</v>
      </c>
      <c r="AV96" s="67" t="s">
        <v>37</v>
      </c>
      <c r="AW96" s="76"/>
      <c r="AX96" s="67">
        <v>16</v>
      </c>
      <c r="AY96" s="67" t="s">
        <v>32</v>
      </c>
      <c r="AZ96" s="76"/>
      <c r="BA96" s="67">
        <v>2</v>
      </c>
      <c r="BB96" s="49" t="s">
        <v>105</v>
      </c>
      <c r="BC96" s="67">
        <v>25</v>
      </c>
      <c r="BD96" s="67" t="s">
        <v>79</v>
      </c>
      <c r="BE96" s="1">
        <v>0</v>
      </c>
      <c r="BF96" s="67">
        <v>4</v>
      </c>
      <c r="BG96" s="67" t="s">
        <v>52</v>
      </c>
      <c r="BH96" s="76"/>
      <c r="BI96" s="67">
        <v>2</v>
      </c>
      <c r="BJ96" s="49" t="s">
        <v>105</v>
      </c>
      <c r="BK96" s="1">
        <v>10</v>
      </c>
      <c r="BL96" s="67" t="s">
        <v>79</v>
      </c>
      <c r="BM96" s="1">
        <v>0</v>
      </c>
      <c r="BN96" s="67">
        <v>4</v>
      </c>
      <c r="BO96" s="67" t="s">
        <v>37</v>
      </c>
      <c r="BP96" s="76"/>
      <c r="BQ96" s="67">
        <v>16</v>
      </c>
      <c r="BR96" s="67" t="s">
        <v>32</v>
      </c>
      <c r="BS96" s="67" t="s">
        <v>33</v>
      </c>
      <c r="BT96" s="76"/>
    </row>
    <row r="97" spans="1:72" ht="22.5" customHeight="1" x14ac:dyDescent="0.35">
      <c r="A97" s="34">
        <v>2</v>
      </c>
      <c r="B97" s="67" t="s">
        <v>946</v>
      </c>
      <c r="C97" s="69" t="s">
        <v>201</v>
      </c>
      <c r="D97" s="34" t="s">
        <v>200</v>
      </c>
      <c r="E97" s="66" t="s">
        <v>82</v>
      </c>
      <c r="F97" s="34" t="s">
        <v>82</v>
      </c>
      <c r="G97" s="34"/>
      <c r="H97" s="34" t="s">
        <v>82</v>
      </c>
      <c r="I97" s="76"/>
      <c r="J97" s="34">
        <v>2</v>
      </c>
      <c r="K97" s="67" t="s">
        <v>954</v>
      </c>
      <c r="L97" s="34" t="s">
        <v>150</v>
      </c>
      <c r="M97" s="63" t="s">
        <v>955</v>
      </c>
      <c r="N97" s="34" t="s">
        <v>259</v>
      </c>
      <c r="O97" s="34" t="s">
        <v>951</v>
      </c>
      <c r="P97" s="34">
        <v>2</v>
      </c>
      <c r="Q97" s="67" t="s">
        <v>956</v>
      </c>
      <c r="R97" s="34" t="s">
        <v>210</v>
      </c>
      <c r="S97" s="71" t="s">
        <v>957</v>
      </c>
      <c r="T97" s="49"/>
      <c r="U97" s="76"/>
      <c r="V97" s="34"/>
      <c r="W97" s="67" t="s">
        <v>386</v>
      </c>
      <c r="X97" s="76"/>
      <c r="Y97" s="1">
        <v>7</v>
      </c>
      <c r="Z97" s="67" t="s">
        <v>37</v>
      </c>
      <c r="AA97" s="67">
        <v>4</v>
      </c>
      <c r="AB97" s="76"/>
      <c r="AC97" s="34"/>
      <c r="AD97" s="71" t="s">
        <v>386</v>
      </c>
      <c r="AE97" s="34"/>
      <c r="AF97" s="71" t="s">
        <v>386</v>
      </c>
      <c r="AG97" s="34"/>
      <c r="AH97" s="71" t="s">
        <v>386</v>
      </c>
      <c r="AI97" s="34"/>
      <c r="AJ97" s="71" t="s">
        <v>386</v>
      </c>
      <c r="AK97" s="34"/>
      <c r="AL97" s="71" t="s">
        <v>386</v>
      </c>
      <c r="AM97" s="34"/>
      <c r="AN97" s="71" t="s">
        <v>386</v>
      </c>
      <c r="AO97" s="71"/>
      <c r="AP97" s="71" t="s">
        <v>386</v>
      </c>
      <c r="AQ97" s="71"/>
      <c r="AR97" s="67" t="s">
        <v>386</v>
      </c>
      <c r="AS97" s="67" t="s">
        <v>386</v>
      </c>
      <c r="AT97" s="76"/>
      <c r="AU97" s="67">
        <v>4</v>
      </c>
      <c r="AV97" s="67" t="s">
        <v>37</v>
      </c>
      <c r="AW97" s="76"/>
      <c r="AX97" s="67" t="s">
        <v>386</v>
      </c>
      <c r="AY97" s="67" t="s">
        <v>386</v>
      </c>
      <c r="AZ97" s="76"/>
      <c r="BA97" s="67">
        <v>2</v>
      </c>
      <c r="BB97" s="49"/>
      <c r="BC97" s="67">
        <v>25</v>
      </c>
      <c r="BD97" s="67" t="s">
        <v>79</v>
      </c>
      <c r="BE97" s="1" t="s">
        <v>386</v>
      </c>
      <c r="BF97" s="67" t="s">
        <v>386</v>
      </c>
      <c r="BG97" s="67" t="s">
        <v>386</v>
      </c>
      <c r="BH97" s="76"/>
      <c r="BI97" s="67">
        <v>2</v>
      </c>
      <c r="BJ97" s="49"/>
      <c r="BK97" s="1">
        <v>10</v>
      </c>
      <c r="BL97" s="67" t="s">
        <v>79</v>
      </c>
      <c r="BM97" s="1" t="s">
        <v>386</v>
      </c>
      <c r="BN97" s="67" t="s">
        <v>386</v>
      </c>
      <c r="BO97" s="67" t="s">
        <v>386</v>
      </c>
      <c r="BP97" s="76"/>
      <c r="BQ97" s="67" t="s">
        <v>386</v>
      </c>
      <c r="BR97" s="67" t="s">
        <v>386</v>
      </c>
      <c r="BS97" s="67" t="s">
        <v>386</v>
      </c>
      <c r="BT97" s="76"/>
    </row>
    <row r="98" spans="1:72" ht="22.5" customHeight="1" x14ac:dyDescent="0.35">
      <c r="A98" s="34">
        <v>2</v>
      </c>
      <c r="B98" s="67" t="s">
        <v>946</v>
      </c>
      <c r="C98" s="69" t="s">
        <v>201</v>
      </c>
      <c r="D98" s="34" t="s">
        <v>200</v>
      </c>
      <c r="E98" s="66" t="s">
        <v>82</v>
      </c>
      <c r="F98" s="34" t="s">
        <v>82</v>
      </c>
      <c r="G98" s="34"/>
      <c r="H98" s="34" t="s">
        <v>82</v>
      </c>
      <c r="I98" s="76"/>
      <c r="J98" s="34">
        <v>3</v>
      </c>
      <c r="K98" s="67" t="s">
        <v>958</v>
      </c>
      <c r="L98" s="34" t="s">
        <v>150</v>
      </c>
      <c r="M98" s="63" t="s">
        <v>959</v>
      </c>
      <c r="N98" s="34" t="s">
        <v>259</v>
      </c>
      <c r="O98" s="34" t="s">
        <v>951</v>
      </c>
      <c r="P98" s="34">
        <v>3</v>
      </c>
      <c r="Q98" s="67" t="s">
        <v>960</v>
      </c>
      <c r="R98" s="34" t="s">
        <v>210</v>
      </c>
      <c r="S98" s="71" t="s">
        <v>961</v>
      </c>
      <c r="T98" s="49"/>
      <c r="U98" s="76"/>
      <c r="V98" s="34"/>
      <c r="W98" s="67" t="s">
        <v>386</v>
      </c>
      <c r="X98" s="76"/>
      <c r="Y98" s="1">
        <v>7</v>
      </c>
      <c r="Z98" s="67" t="s">
        <v>37</v>
      </c>
      <c r="AA98" s="67">
        <v>4</v>
      </c>
      <c r="AB98" s="76"/>
      <c r="AC98" s="34"/>
      <c r="AD98" s="71" t="s">
        <v>386</v>
      </c>
      <c r="AE98" s="34"/>
      <c r="AF98" s="71" t="s">
        <v>386</v>
      </c>
      <c r="AG98" s="34"/>
      <c r="AH98" s="71" t="s">
        <v>386</v>
      </c>
      <c r="AI98" s="34"/>
      <c r="AJ98" s="71" t="s">
        <v>386</v>
      </c>
      <c r="AK98" s="34"/>
      <c r="AL98" s="71" t="s">
        <v>386</v>
      </c>
      <c r="AM98" s="34"/>
      <c r="AN98" s="71" t="s">
        <v>386</v>
      </c>
      <c r="AO98" s="71"/>
      <c r="AP98" s="71" t="s">
        <v>386</v>
      </c>
      <c r="AQ98" s="71"/>
      <c r="AR98" s="67" t="s">
        <v>386</v>
      </c>
      <c r="AS98" s="67" t="s">
        <v>386</v>
      </c>
      <c r="AT98" s="76"/>
      <c r="AU98" s="67">
        <v>4</v>
      </c>
      <c r="AV98" s="67" t="s">
        <v>37</v>
      </c>
      <c r="AW98" s="76"/>
      <c r="AX98" s="67" t="s">
        <v>386</v>
      </c>
      <c r="AY98" s="67" t="s">
        <v>386</v>
      </c>
      <c r="AZ98" s="76"/>
      <c r="BA98" s="67">
        <v>2</v>
      </c>
      <c r="BB98" s="49"/>
      <c r="BC98" s="67">
        <v>25</v>
      </c>
      <c r="BD98" s="67" t="s">
        <v>79</v>
      </c>
      <c r="BE98" s="1" t="s">
        <v>386</v>
      </c>
      <c r="BF98" s="67" t="s">
        <v>386</v>
      </c>
      <c r="BG98" s="67" t="s">
        <v>386</v>
      </c>
      <c r="BH98" s="76"/>
      <c r="BI98" s="67">
        <v>2</v>
      </c>
      <c r="BJ98" s="49"/>
      <c r="BK98" s="1">
        <v>10</v>
      </c>
      <c r="BL98" s="67" t="s">
        <v>79</v>
      </c>
      <c r="BM98" s="1" t="s">
        <v>386</v>
      </c>
      <c r="BN98" s="67" t="s">
        <v>386</v>
      </c>
      <c r="BO98" s="67" t="s">
        <v>386</v>
      </c>
      <c r="BP98" s="76"/>
      <c r="BQ98" s="67" t="s">
        <v>386</v>
      </c>
      <c r="BR98" s="67" t="s">
        <v>386</v>
      </c>
      <c r="BS98" s="67" t="s">
        <v>386</v>
      </c>
      <c r="BT98" s="76"/>
    </row>
    <row r="99" spans="1:72" ht="22.5" customHeight="1" x14ac:dyDescent="0.35">
      <c r="A99" s="34">
        <v>1</v>
      </c>
      <c r="B99" s="67" t="s">
        <v>974</v>
      </c>
      <c r="C99" s="69" t="s">
        <v>181</v>
      </c>
      <c r="D99" s="34" t="s">
        <v>180</v>
      </c>
      <c r="E99" s="66" t="s">
        <v>975</v>
      </c>
      <c r="F99" s="34" t="s">
        <v>976</v>
      </c>
      <c r="G99" s="34" t="s">
        <v>28</v>
      </c>
      <c r="H99" s="34" t="s">
        <v>977</v>
      </c>
      <c r="I99" s="76"/>
      <c r="J99" s="34">
        <v>1</v>
      </c>
      <c r="K99" s="67" t="s">
        <v>978</v>
      </c>
      <c r="L99" s="34" t="s">
        <v>150</v>
      </c>
      <c r="M99" s="63" t="s">
        <v>979</v>
      </c>
      <c r="N99" s="34" t="s">
        <v>259</v>
      </c>
      <c r="O99" s="34" t="s">
        <v>980</v>
      </c>
      <c r="P99" s="34">
        <v>1</v>
      </c>
      <c r="Q99" s="67" t="s">
        <v>981</v>
      </c>
      <c r="R99" s="34" t="s">
        <v>210</v>
      </c>
      <c r="S99" s="71" t="s">
        <v>982</v>
      </c>
      <c r="T99" s="49" t="s">
        <v>387</v>
      </c>
      <c r="U99" s="76"/>
      <c r="V99" s="34" t="s">
        <v>29</v>
      </c>
      <c r="W99" s="67">
        <v>5</v>
      </c>
      <c r="X99" s="76"/>
      <c r="Y99" s="1">
        <v>5</v>
      </c>
      <c r="Z99" s="67" t="s">
        <v>40</v>
      </c>
      <c r="AA99" s="67">
        <v>3</v>
      </c>
      <c r="AB99" s="76"/>
      <c r="AC99" s="34"/>
      <c r="AD99" s="71" t="s">
        <v>386</v>
      </c>
      <c r="AE99" s="34"/>
      <c r="AF99" s="71" t="s">
        <v>386</v>
      </c>
      <c r="AG99" s="34"/>
      <c r="AH99" s="71" t="s">
        <v>386</v>
      </c>
      <c r="AI99" s="34"/>
      <c r="AJ99" s="71" t="s">
        <v>386</v>
      </c>
      <c r="AK99" s="34"/>
      <c r="AL99" s="71" t="s">
        <v>386</v>
      </c>
      <c r="AM99" s="34"/>
      <c r="AN99" s="71" t="s">
        <v>386</v>
      </c>
      <c r="AO99" s="71"/>
      <c r="AP99" s="71" t="s">
        <v>386</v>
      </c>
      <c r="AQ99" s="71"/>
      <c r="AR99" s="67" t="s">
        <v>386</v>
      </c>
      <c r="AS99" s="67" t="s">
        <v>386</v>
      </c>
      <c r="AT99" s="76"/>
      <c r="AU99" s="67">
        <v>3</v>
      </c>
      <c r="AV99" s="67" t="s">
        <v>40</v>
      </c>
      <c r="AW99" s="76"/>
      <c r="AX99" s="67">
        <v>15</v>
      </c>
      <c r="AY99" s="67" t="s">
        <v>32</v>
      </c>
      <c r="AZ99" s="76"/>
      <c r="BA99" s="67">
        <v>4</v>
      </c>
      <c r="BB99" s="49" t="s">
        <v>105</v>
      </c>
      <c r="BC99" s="67">
        <v>100</v>
      </c>
      <c r="BD99" s="67" t="s">
        <v>37</v>
      </c>
      <c r="BE99" s="1">
        <v>4</v>
      </c>
      <c r="BF99" s="67">
        <v>1</v>
      </c>
      <c r="BG99" s="67" t="s">
        <v>97</v>
      </c>
      <c r="BH99" s="76"/>
      <c r="BI99" s="67">
        <v>5</v>
      </c>
      <c r="BJ99" s="49" t="s">
        <v>105</v>
      </c>
      <c r="BK99" s="1">
        <v>70</v>
      </c>
      <c r="BL99" s="67" t="s">
        <v>58</v>
      </c>
      <c r="BM99" s="1">
        <v>1</v>
      </c>
      <c r="BN99" s="67">
        <v>3</v>
      </c>
      <c r="BO99" s="67" t="s">
        <v>40</v>
      </c>
      <c r="BP99" s="76"/>
      <c r="BQ99" s="67">
        <v>3</v>
      </c>
      <c r="BR99" s="67" t="s">
        <v>54</v>
      </c>
      <c r="BS99" s="67" t="s">
        <v>55</v>
      </c>
      <c r="BT99" s="76"/>
    </row>
    <row r="100" spans="1:72" ht="22.5" customHeight="1" x14ac:dyDescent="0.35">
      <c r="A100" s="34">
        <v>1</v>
      </c>
      <c r="B100" s="67" t="s">
        <v>974</v>
      </c>
      <c r="C100" s="69" t="s">
        <v>181</v>
      </c>
      <c r="D100" s="34" t="s">
        <v>180</v>
      </c>
      <c r="E100" s="66" t="s">
        <v>983</v>
      </c>
      <c r="F100" s="34" t="s">
        <v>984</v>
      </c>
      <c r="G100" s="34" t="s">
        <v>28</v>
      </c>
      <c r="H100" s="34" t="s">
        <v>985</v>
      </c>
      <c r="I100" s="76"/>
      <c r="J100" s="34">
        <v>2</v>
      </c>
      <c r="K100" s="67" t="s">
        <v>986</v>
      </c>
      <c r="L100" s="34" t="s">
        <v>150</v>
      </c>
      <c r="M100" s="63" t="s">
        <v>987</v>
      </c>
      <c r="N100" s="34" t="s">
        <v>259</v>
      </c>
      <c r="O100" s="34" t="s">
        <v>980</v>
      </c>
      <c r="P100" s="34">
        <v>2</v>
      </c>
      <c r="Q100" s="67" t="s">
        <v>988</v>
      </c>
      <c r="R100" s="34" t="s">
        <v>210</v>
      </c>
      <c r="S100" s="71" t="s">
        <v>989</v>
      </c>
      <c r="T100" s="49" t="s">
        <v>387</v>
      </c>
      <c r="U100" s="76"/>
      <c r="V100" s="34" t="s">
        <v>29</v>
      </c>
      <c r="W100" s="67">
        <v>5</v>
      </c>
      <c r="X100" s="76"/>
      <c r="Y100" s="1">
        <v>5</v>
      </c>
      <c r="Z100" s="67" t="s">
        <v>40</v>
      </c>
      <c r="AA100" s="67">
        <v>3</v>
      </c>
      <c r="AB100" s="76"/>
      <c r="AC100" s="34"/>
      <c r="AD100" s="71" t="s">
        <v>386</v>
      </c>
      <c r="AE100" s="34"/>
      <c r="AF100" s="71" t="s">
        <v>386</v>
      </c>
      <c r="AG100" s="34"/>
      <c r="AH100" s="71" t="s">
        <v>386</v>
      </c>
      <c r="AI100" s="34"/>
      <c r="AJ100" s="71" t="s">
        <v>386</v>
      </c>
      <c r="AK100" s="34"/>
      <c r="AL100" s="71" t="s">
        <v>386</v>
      </c>
      <c r="AM100" s="34"/>
      <c r="AN100" s="71" t="s">
        <v>386</v>
      </c>
      <c r="AO100" s="71"/>
      <c r="AP100" s="71" t="s">
        <v>386</v>
      </c>
      <c r="AQ100" s="71"/>
      <c r="AR100" s="67" t="s">
        <v>386</v>
      </c>
      <c r="AS100" s="67" t="s">
        <v>386</v>
      </c>
      <c r="AT100" s="76"/>
      <c r="AU100" s="67">
        <v>3</v>
      </c>
      <c r="AV100" s="67" t="s">
        <v>40</v>
      </c>
      <c r="AW100" s="76"/>
      <c r="AX100" s="67">
        <v>15</v>
      </c>
      <c r="AY100" s="67" t="s">
        <v>32</v>
      </c>
      <c r="AZ100" s="76"/>
      <c r="BA100" s="67">
        <v>4</v>
      </c>
      <c r="BB100" s="49" t="s">
        <v>105</v>
      </c>
      <c r="BC100" s="67">
        <v>100</v>
      </c>
      <c r="BD100" s="67" t="s">
        <v>37</v>
      </c>
      <c r="BE100" s="1">
        <v>4</v>
      </c>
      <c r="BF100" s="67">
        <v>1</v>
      </c>
      <c r="BG100" s="67" t="s">
        <v>97</v>
      </c>
      <c r="BH100" s="76"/>
      <c r="BI100" s="67">
        <v>5</v>
      </c>
      <c r="BJ100" s="49" t="s">
        <v>105</v>
      </c>
      <c r="BK100" s="1">
        <v>70</v>
      </c>
      <c r="BL100" s="67" t="s">
        <v>58</v>
      </c>
      <c r="BM100" s="1">
        <v>1</v>
      </c>
      <c r="BN100" s="67">
        <v>3</v>
      </c>
      <c r="BO100" s="67" t="s">
        <v>40</v>
      </c>
      <c r="BP100" s="76"/>
      <c r="BQ100" s="67">
        <v>3</v>
      </c>
      <c r="BR100" s="67" t="s">
        <v>54</v>
      </c>
      <c r="BS100" s="67" t="s">
        <v>55</v>
      </c>
      <c r="BT100" s="76"/>
    </row>
    <row r="101" spans="1:72" ht="22.5" customHeight="1" x14ac:dyDescent="0.35">
      <c r="A101" s="34">
        <v>1</v>
      </c>
      <c r="B101" s="67" t="s">
        <v>974</v>
      </c>
      <c r="C101" s="69" t="s">
        <v>181</v>
      </c>
      <c r="D101" s="34" t="s">
        <v>180</v>
      </c>
      <c r="E101" s="66" t="s">
        <v>975</v>
      </c>
      <c r="F101" s="34" t="s">
        <v>990</v>
      </c>
      <c r="G101" s="34" t="s">
        <v>28</v>
      </c>
      <c r="H101" s="34" t="s">
        <v>977</v>
      </c>
      <c r="I101" s="76"/>
      <c r="J101" s="34">
        <v>3</v>
      </c>
      <c r="K101" s="67" t="s">
        <v>991</v>
      </c>
      <c r="L101" s="34" t="s">
        <v>150</v>
      </c>
      <c r="M101" s="63" t="s">
        <v>992</v>
      </c>
      <c r="N101" s="34" t="s">
        <v>259</v>
      </c>
      <c r="O101" s="34" t="s">
        <v>980</v>
      </c>
      <c r="P101" s="34">
        <v>3</v>
      </c>
      <c r="Q101" s="67" t="s">
        <v>993</v>
      </c>
      <c r="R101" s="34" t="s">
        <v>210</v>
      </c>
      <c r="S101" s="71" t="s">
        <v>994</v>
      </c>
      <c r="T101" s="49" t="s">
        <v>387</v>
      </c>
      <c r="U101" s="76"/>
      <c r="V101" s="34" t="s">
        <v>29</v>
      </c>
      <c r="W101" s="67">
        <v>5</v>
      </c>
      <c r="X101" s="76"/>
      <c r="Y101" s="1">
        <v>5</v>
      </c>
      <c r="Z101" s="67" t="s">
        <v>40</v>
      </c>
      <c r="AA101" s="67">
        <v>3</v>
      </c>
      <c r="AB101" s="76"/>
      <c r="AC101" s="34"/>
      <c r="AD101" s="71" t="s">
        <v>386</v>
      </c>
      <c r="AE101" s="34"/>
      <c r="AF101" s="71" t="s">
        <v>386</v>
      </c>
      <c r="AG101" s="34"/>
      <c r="AH101" s="71" t="s">
        <v>386</v>
      </c>
      <c r="AI101" s="34"/>
      <c r="AJ101" s="71" t="s">
        <v>386</v>
      </c>
      <c r="AK101" s="34"/>
      <c r="AL101" s="71" t="s">
        <v>386</v>
      </c>
      <c r="AM101" s="34"/>
      <c r="AN101" s="71" t="s">
        <v>386</v>
      </c>
      <c r="AO101" s="71"/>
      <c r="AP101" s="71" t="s">
        <v>386</v>
      </c>
      <c r="AQ101" s="71"/>
      <c r="AR101" s="67" t="s">
        <v>386</v>
      </c>
      <c r="AS101" s="67" t="s">
        <v>386</v>
      </c>
      <c r="AT101" s="76"/>
      <c r="AU101" s="67">
        <v>3</v>
      </c>
      <c r="AV101" s="67" t="s">
        <v>40</v>
      </c>
      <c r="AW101" s="76"/>
      <c r="AX101" s="67">
        <v>15</v>
      </c>
      <c r="AY101" s="67" t="s">
        <v>32</v>
      </c>
      <c r="AZ101" s="76"/>
      <c r="BA101" s="67">
        <v>4</v>
      </c>
      <c r="BB101" s="49" t="s">
        <v>105</v>
      </c>
      <c r="BC101" s="67">
        <v>100</v>
      </c>
      <c r="BD101" s="67" t="s">
        <v>37</v>
      </c>
      <c r="BE101" s="1">
        <v>4</v>
      </c>
      <c r="BF101" s="67">
        <v>1</v>
      </c>
      <c r="BG101" s="67" t="s">
        <v>97</v>
      </c>
      <c r="BH101" s="76"/>
      <c r="BI101" s="67">
        <v>5</v>
      </c>
      <c r="BJ101" s="49" t="s">
        <v>105</v>
      </c>
      <c r="BK101" s="1">
        <v>70</v>
      </c>
      <c r="BL101" s="67" t="s">
        <v>58</v>
      </c>
      <c r="BM101" s="1">
        <v>1</v>
      </c>
      <c r="BN101" s="67">
        <v>3</v>
      </c>
      <c r="BO101" s="67" t="s">
        <v>40</v>
      </c>
      <c r="BP101" s="76"/>
      <c r="BQ101" s="67">
        <v>3</v>
      </c>
      <c r="BR101" s="67" t="s">
        <v>54</v>
      </c>
      <c r="BS101" s="67" t="s">
        <v>55</v>
      </c>
      <c r="BT101" s="76"/>
    </row>
    <row r="102" spans="1:72" ht="22.5" customHeight="1" x14ac:dyDescent="0.35">
      <c r="A102" s="34">
        <v>1</v>
      </c>
      <c r="B102" s="67" t="s">
        <v>999</v>
      </c>
      <c r="C102" s="69" t="s">
        <v>228</v>
      </c>
      <c r="D102" s="34" t="s">
        <v>227</v>
      </c>
      <c r="E102" s="66" t="s">
        <v>1000</v>
      </c>
      <c r="F102" s="34" t="s">
        <v>1001</v>
      </c>
      <c r="G102" s="34" t="s">
        <v>28</v>
      </c>
      <c r="H102" s="34" t="s">
        <v>1002</v>
      </c>
      <c r="I102" s="76"/>
      <c r="J102" s="34">
        <v>1</v>
      </c>
      <c r="K102" s="67" t="s">
        <v>1003</v>
      </c>
      <c r="L102" s="34" t="s">
        <v>150</v>
      </c>
      <c r="M102" s="63" t="s">
        <v>1004</v>
      </c>
      <c r="N102" s="34" t="s">
        <v>259</v>
      </c>
      <c r="O102" s="34" t="s">
        <v>1005</v>
      </c>
      <c r="P102" s="34">
        <v>1</v>
      </c>
      <c r="Q102" s="67" t="s">
        <v>1006</v>
      </c>
      <c r="R102" s="34" t="s">
        <v>210</v>
      </c>
      <c r="S102" s="71" t="s">
        <v>1007</v>
      </c>
      <c r="T102" s="49" t="s">
        <v>387</v>
      </c>
      <c r="U102" s="76"/>
      <c r="V102" s="34" t="s">
        <v>29</v>
      </c>
      <c r="W102" s="67">
        <v>5</v>
      </c>
      <c r="X102" s="76"/>
      <c r="Y102" s="1">
        <v>9</v>
      </c>
      <c r="Z102" s="67" t="s">
        <v>37</v>
      </c>
      <c r="AA102" s="67">
        <v>4</v>
      </c>
      <c r="AB102" s="76"/>
      <c r="AC102" s="34"/>
      <c r="AD102" s="71" t="s">
        <v>386</v>
      </c>
      <c r="AE102" s="34"/>
      <c r="AF102" s="71" t="s">
        <v>386</v>
      </c>
      <c r="AG102" s="34"/>
      <c r="AH102" s="71" t="s">
        <v>386</v>
      </c>
      <c r="AI102" s="34"/>
      <c r="AJ102" s="71" t="s">
        <v>386</v>
      </c>
      <c r="AK102" s="34"/>
      <c r="AL102" s="71" t="s">
        <v>386</v>
      </c>
      <c r="AM102" s="34"/>
      <c r="AN102" s="71" t="s">
        <v>386</v>
      </c>
      <c r="AO102" s="71"/>
      <c r="AP102" s="71" t="s">
        <v>386</v>
      </c>
      <c r="AQ102" s="71"/>
      <c r="AR102" s="67" t="s">
        <v>386</v>
      </c>
      <c r="AS102" s="67" t="s">
        <v>386</v>
      </c>
      <c r="AT102" s="76"/>
      <c r="AU102" s="67">
        <v>4</v>
      </c>
      <c r="AV102" s="67" t="s">
        <v>37</v>
      </c>
      <c r="AW102" s="76"/>
      <c r="AX102" s="67">
        <v>20</v>
      </c>
      <c r="AY102" s="67" t="s">
        <v>32</v>
      </c>
      <c r="AZ102" s="76"/>
      <c r="BA102" s="67">
        <v>6</v>
      </c>
      <c r="BB102" s="49" t="s">
        <v>105</v>
      </c>
      <c r="BC102" s="67">
        <v>25</v>
      </c>
      <c r="BD102" s="67" t="s">
        <v>79</v>
      </c>
      <c r="BE102" s="1">
        <v>0</v>
      </c>
      <c r="BF102" s="67">
        <v>5</v>
      </c>
      <c r="BG102" s="67" t="s">
        <v>29</v>
      </c>
      <c r="BH102" s="76"/>
      <c r="BI102" s="67">
        <v>3</v>
      </c>
      <c r="BJ102" s="49" t="s">
        <v>105</v>
      </c>
      <c r="BK102" s="1">
        <v>35</v>
      </c>
      <c r="BL102" s="67" t="s">
        <v>79</v>
      </c>
      <c r="BM102" s="1">
        <v>0</v>
      </c>
      <c r="BN102" s="67">
        <v>4</v>
      </c>
      <c r="BO102" s="67" t="s">
        <v>37</v>
      </c>
      <c r="BP102" s="76"/>
      <c r="BQ102" s="67">
        <v>20</v>
      </c>
      <c r="BR102" s="67" t="s">
        <v>32</v>
      </c>
      <c r="BS102" s="67" t="s">
        <v>33</v>
      </c>
      <c r="BT102" s="76"/>
    </row>
    <row r="103" spans="1:72" ht="22.5" customHeight="1" x14ac:dyDescent="0.35">
      <c r="A103" s="34">
        <v>1</v>
      </c>
      <c r="B103" s="67" t="s">
        <v>999</v>
      </c>
      <c r="C103" s="69" t="s">
        <v>228</v>
      </c>
      <c r="D103" s="34" t="s">
        <v>227</v>
      </c>
      <c r="E103" s="66" t="s">
        <v>1000</v>
      </c>
      <c r="F103" s="34" t="s">
        <v>1008</v>
      </c>
      <c r="G103" s="34" t="s">
        <v>28</v>
      </c>
      <c r="H103" s="34" t="s">
        <v>1002</v>
      </c>
      <c r="I103" s="76"/>
      <c r="J103" s="34">
        <v>2</v>
      </c>
      <c r="K103" s="67" t="s">
        <v>1009</v>
      </c>
      <c r="L103" s="34" t="s">
        <v>150</v>
      </c>
      <c r="M103" s="63" t="s">
        <v>1010</v>
      </c>
      <c r="N103" s="34" t="s">
        <v>259</v>
      </c>
      <c r="O103" s="34" t="s">
        <v>1005</v>
      </c>
      <c r="P103" s="34">
        <v>2</v>
      </c>
      <c r="Q103" s="67" t="s">
        <v>1011</v>
      </c>
      <c r="R103" s="34" t="s">
        <v>210</v>
      </c>
      <c r="S103" s="71" t="s">
        <v>1012</v>
      </c>
      <c r="T103" s="49" t="s">
        <v>387</v>
      </c>
      <c r="U103" s="76"/>
      <c r="V103" s="34" t="s">
        <v>29</v>
      </c>
      <c r="W103" s="67">
        <v>5</v>
      </c>
      <c r="X103" s="76"/>
      <c r="Y103" s="1">
        <v>9</v>
      </c>
      <c r="Z103" s="67" t="s">
        <v>37</v>
      </c>
      <c r="AA103" s="67">
        <v>4</v>
      </c>
      <c r="AB103" s="76"/>
      <c r="AC103" s="34"/>
      <c r="AD103" s="71" t="s">
        <v>386</v>
      </c>
      <c r="AE103" s="34"/>
      <c r="AF103" s="71" t="s">
        <v>386</v>
      </c>
      <c r="AG103" s="34"/>
      <c r="AH103" s="71" t="s">
        <v>386</v>
      </c>
      <c r="AI103" s="34"/>
      <c r="AJ103" s="71" t="s">
        <v>386</v>
      </c>
      <c r="AK103" s="34"/>
      <c r="AL103" s="71" t="s">
        <v>386</v>
      </c>
      <c r="AM103" s="34"/>
      <c r="AN103" s="71" t="s">
        <v>386</v>
      </c>
      <c r="AO103" s="71"/>
      <c r="AP103" s="71" t="s">
        <v>386</v>
      </c>
      <c r="AQ103" s="71"/>
      <c r="AR103" s="67" t="s">
        <v>386</v>
      </c>
      <c r="AS103" s="67" t="s">
        <v>386</v>
      </c>
      <c r="AT103" s="76"/>
      <c r="AU103" s="67">
        <v>4</v>
      </c>
      <c r="AV103" s="67" t="s">
        <v>37</v>
      </c>
      <c r="AW103" s="76"/>
      <c r="AX103" s="67">
        <v>20</v>
      </c>
      <c r="AY103" s="67" t="s">
        <v>32</v>
      </c>
      <c r="AZ103" s="76"/>
      <c r="BA103" s="67">
        <v>6</v>
      </c>
      <c r="BB103" s="49" t="s">
        <v>105</v>
      </c>
      <c r="BC103" s="67">
        <v>25</v>
      </c>
      <c r="BD103" s="67" t="s">
        <v>79</v>
      </c>
      <c r="BE103" s="1">
        <v>0</v>
      </c>
      <c r="BF103" s="67">
        <v>5</v>
      </c>
      <c r="BG103" s="67" t="s">
        <v>29</v>
      </c>
      <c r="BH103" s="76"/>
      <c r="BI103" s="67">
        <v>3</v>
      </c>
      <c r="BJ103" s="49" t="s">
        <v>105</v>
      </c>
      <c r="BK103" s="1">
        <v>35</v>
      </c>
      <c r="BL103" s="67" t="s">
        <v>79</v>
      </c>
      <c r="BM103" s="1">
        <v>0</v>
      </c>
      <c r="BN103" s="67">
        <v>4</v>
      </c>
      <c r="BO103" s="67" t="s">
        <v>37</v>
      </c>
      <c r="BP103" s="76"/>
      <c r="BQ103" s="67">
        <v>20</v>
      </c>
      <c r="BR103" s="67" t="s">
        <v>32</v>
      </c>
      <c r="BS103" s="67" t="s">
        <v>33</v>
      </c>
      <c r="BT103" s="76"/>
    </row>
    <row r="104" spans="1:72" ht="22.5" customHeight="1" x14ac:dyDescent="0.35">
      <c r="A104" s="34">
        <v>1</v>
      </c>
      <c r="B104" s="67" t="s">
        <v>999</v>
      </c>
      <c r="C104" s="69" t="s">
        <v>228</v>
      </c>
      <c r="D104" s="34" t="s">
        <v>227</v>
      </c>
      <c r="E104" s="66" t="s">
        <v>1000</v>
      </c>
      <c r="F104" s="34" t="s">
        <v>1008</v>
      </c>
      <c r="G104" s="34" t="s">
        <v>28</v>
      </c>
      <c r="H104" s="34" t="s">
        <v>1002</v>
      </c>
      <c r="I104" s="76"/>
      <c r="J104" s="34">
        <v>3</v>
      </c>
      <c r="K104" s="67" t="s">
        <v>1013</v>
      </c>
      <c r="L104" s="34" t="s">
        <v>150</v>
      </c>
      <c r="M104" s="63" t="s">
        <v>1014</v>
      </c>
      <c r="N104" s="34" t="s">
        <v>259</v>
      </c>
      <c r="O104" s="34" t="s">
        <v>1005</v>
      </c>
      <c r="P104" s="34">
        <v>3</v>
      </c>
      <c r="Q104" s="67" t="s">
        <v>1015</v>
      </c>
      <c r="R104" s="34" t="s">
        <v>210</v>
      </c>
      <c r="S104" s="71" t="s">
        <v>1016</v>
      </c>
      <c r="T104" s="49" t="s">
        <v>387</v>
      </c>
      <c r="U104" s="76"/>
      <c r="V104" s="34" t="s">
        <v>29</v>
      </c>
      <c r="W104" s="67">
        <v>5</v>
      </c>
      <c r="X104" s="76"/>
      <c r="Y104" s="1">
        <v>9</v>
      </c>
      <c r="Z104" s="67" t="s">
        <v>37</v>
      </c>
      <c r="AA104" s="67">
        <v>4</v>
      </c>
      <c r="AB104" s="76"/>
      <c r="AC104" s="34"/>
      <c r="AD104" s="71" t="s">
        <v>386</v>
      </c>
      <c r="AE104" s="34"/>
      <c r="AF104" s="71" t="s">
        <v>386</v>
      </c>
      <c r="AG104" s="34"/>
      <c r="AH104" s="71" t="s">
        <v>386</v>
      </c>
      <c r="AI104" s="34"/>
      <c r="AJ104" s="71" t="s">
        <v>386</v>
      </c>
      <c r="AK104" s="34"/>
      <c r="AL104" s="71" t="s">
        <v>386</v>
      </c>
      <c r="AM104" s="34"/>
      <c r="AN104" s="71" t="s">
        <v>386</v>
      </c>
      <c r="AO104" s="71"/>
      <c r="AP104" s="71" t="s">
        <v>386</v>
      </c>
      <c r="AQ104" s="71"/>
      <c r="AR104" s="67" t="s">
        <v>386</v>
      </c>
      <c r="AS104" s="67" t="s">
        <v>386</v>
      </c>
      <c r="AT104" s="76"/>
      <c r="AU104" s="67">
        <v>4</v>
      </c>
      <c r="AV104" s="67" t="s">
        <v>37</v>
      </c>
      <c r="AW104" s="76"/>
      <c r="AX104" s="67">
        <v>20</v>
      </c>
      <c r="AY104" s="67" t="s">
        <v>32</v>
      </c>
      <c r="AZ104" s="76"/>
      <c r="BA104" s="67">
        <v>6</v>
      </c>
      <c r="BB104" s="49" t="s">
        <v>105</v>
      </c>
      <c r="BC104" s="67">
        <v>25</v>
      </c>
      <c r="BD104" s="67" t="s">
        <v>79</v>
      </c>
      <c r="BE104" s="1">
        <v>0</v>
      </c>
      <c r="BF104" s="67">
        <v>5</v>
      </c>
      <c r="BG104" s="67" t="s">
        <v>29</v>
      </c>
      <c r="BH104" s="76"/>
      <c r="BI104" s="67">
        <v>3</v>
      </c>
      <c r="BJ104" s="49" t="s">
        <v>105</v>
      </c>
      <c r="BK104" s="1">
        <v>35</v>
      </c>
      <c r="BL104" s="67" t="s">
        <v>79</v>
      </c>
      <c r="BM104" s="1">
        <v>0</v>
      </c>
      <c r="BN104" s="67">
        <v>4</v>
      </c>
      <c r="BO104" s="67" t="s">
        <v>37</v>
      </c>
      <c r="BP104" s="76"/>
      <c r="BQ104" s="67">
        <v>20</v>
      </c>
      <c r="BR104" s="67" t="s">
        <v>32</v>
      </c>
      <c r="BS104" s="67" t="s">
        <v>33</v>
      </c>
      <c r="BT104" s="76"/>
    </row>
    <row r="105" spans="1:72" ht="22.5" customHeight="1" x14ac:dyDescent="0.35">
      <c r="A105" s="34">
        <v>2</v>
      </c>
      <c r="B105" s="67" t="s">
        <v>1017</v>
      </c>
      <c r="C105" s="69" t="s">
        <v>228</v>
      </c>
      <c r="D105" s="34" t="s">
        <v>227</v>
      </c>
      <c r="E105" s="66" t="s">
        <v>1018</v>
      </c>
      <c r="F105" s="34" t="s">
        <v>1019</v>
      </c>
      <c r="G105" s="34" t="s">
        <v>28</v>
      </c>
      <c r="H105" s="34" t="s">
        <v>1020</v>
      </c>
      <c r="I105" s="76"/>
      <c r="J105" s="34">
        <v>1</v>
      </c>
      <c r="K105" s="67" t="s">
        <v>1021</v>
      </c>
      <c r="L105" s="34" t="s">
        <v>150</v>
      </c>
      <c r="M105" s="63" t="s">
        <v>1022</v>
      </c>
      <c r="N105" s="34" t="s">
        <v>259</v>
      </c>
      <c r="O105" s="34" t="s">
        <v>1023</v>
      </c>
      <c r="P105" s="34">
        <v>1</v>
      </c>
      <c r="Q105" s="67" t="s">
        <v>1024</v>
      </c>
      <c r="R105" s="34" t="s">
        <v>210</v>
      </c>
      <c r="S105" s="71" t="s">
        <v>1025</v>
      </c>
      <c r="T105" s="49" t="s">
        <v>387</v>
      </c>
      <c r="U105" s="76"/>
      <c r="V105" s="34" t="s">
        <v>29</v>
      </c>
      <c r="W105" s="67">
        <v>5</v>
      </c>
      <c r="X105" s="76"/>
      <c r="Y105" s="1">
        <v>9</v>
      </c>
      <c r="Z105" s="67" t="s">
        <v>37</v>
      </c>
      <c r="AA105" s="67">
        <v>4</v>
      </c>
      <c r="AB105" s="76"/>
      <c r="AC105" s="34"/>
      <c r="AD105" s="71" t="s">
        <v>386</v>
      </c>
      <c r="AE105" s="34"/>
      <c r="AF105" s="71" t="s">
        <v>386</v>
      </c>
      <c r="AG105" s="34"/>
      <c r="AH105" s="71" t="s">
        <v>386</v>
      </c>
      <c r="AI105" s="34"/>
      <c r="AJ105" s="71" t="s">
        <v>386</v>
      </c>
      <c r="AK105" s="34"/>
      <c r="AL105" s="71" t="s">
        <v>386</v>
      </c>
      <c r="AM105" s="34"/>
      <c r="AN105" s="71" t="s">
        <v>386</v>
      </c>
      <c r="AO105" s="71"/>
      <c r="AP105" s="71" t="s">
        <v>386</v>
      </c>
      <c r="AQ105" s="71"/>
      <c r="AR105" s="67" t="s">
        <v>386</v>
      </c>
      <c r="AS105" s="67" t="s">
        <v>386</v>
      </c>
      <c r="AT105" s="76"/>
      <c r="AU105" s="67">
        <v>4</v>
      </c>
      <c r="AV105" s="67" t="s">
        <v>37</v>
      </c>
      <c r="AW105" s="76"/>
      <c r="AX105" s="67">
        <v>20</v>
      </c>
      <c r="AY105" s="67" t="s">
        <v>32</v>
      </c>
      <c r="AZ105" s="76"/>
      <c r="BA105" s="67">
        <v>3</v>
      </c>
      <c r="BB105" s="49" t="s">
        <v>105</v>
      </c>
      <c r="BC105" s="67">
        <v>100</v>
      </c>
      <c r="BD105" s="67" t="s">
        <v>37</v>
      </c>
      <c r="BE105" s="1">
        <v>4</v>
      </c>
      <c r="BF105" s="67">
        <v>1</v>
      </c>
      <c r="BG105" s="67" t="s">
        <v>97</v>
      </c>
      <c r="BH105" s="76"/>
      <c r="BI105" s="67">
        <v>2</v>
      </c>
      <c r="BJ105" s="49" t="s">
        <v>105</v>
      </c>
      <c r="BK105" s="1">
        <v>100</v>
      </c>
      <c r="BL105" s="67" t="s">
        <v>37</v>
      </c>
      <c r="BM105" s="1">
        <v>4</v>
      </c>
      <c r="BN105" s="67">
        <v>3</v>
      </c>
      <c r="BO105" s="67" t="s">
        <v>40</v>
      </c>
      <c r="BP105" s="76"/>
      <c r="BQ105" s="67">
        <v>3</v>
      </c>
      <c r="BR105" s="67" t="s">
        <v>54</v>
      </c>
      <c r="BS105" s="67" t="s">
        <v>55</v>
      </c>
      <c r="BT105" s="76"/>
    </row>
    <row r="106" spans="1:72" ht="22.5" customHeight="1" x14ac:dyDescent="0.35">
      <c r="A106" s="34">
        <v>2</v>
      </c>
      <c r="B106" s="67" t="s">
        <v>1017</v>
      </c>
      <c r="C106" s="69" t="s">
        <v>228</v>
      </c>
      <c r="D106" s="34" t="s">
        <v>227</v>
      </c>
      <c r="E106" s="66" t="s">
        <v>1018</v>
      </c>
      <c r="F106" s="34" t="s">
        <v>1026</v>
      </c>
      <c r="G106" s="34" t="s">
        <v>28</v>
      </c>
      <c r="H106" s="34" t="s">
        <v>1020</v>
      </c>
      <c r="I106" s="76"/>
      <c r="J106" s="34">
        <v>2</v>
      </c>
      <c r="K106" s="67" t="s">
        <v>1027</v>
      </c>
      <c r="L106" s="34" t="s">
        <v>150</v>
      </c>
      <c r="M106" s="63" t="s">
        <v>1028</v>
      </c>
      <c r="N106" s="34" t="s">
        <v>259</v>
      </c>
      <c r="O106" s="34" t="s">
        <v>1023</v>
      </c>
      <c r="P106" s="34">
        <v>2</v>
      </c>
      <c r="Q106" s="67" t="s">
        <v>1029</v>
      </c>
      <c r="R106" s="34" t="s">
        <v>210</v>
      </c>
      <c r="S106" s="71" t="s">
        <v>1030</v>
      </c>
      <c r="T106" s="49" t="s">
        <v>387</v>
      </c>
      <c r="U106" s="76"/>
      <c r="V106" s="34" t="s">
        <v>29</v>
      </c>
      <c r="W106" s="67">
        <v>5</v>
      </c>
      <c r="X106" s="76"/>
      <c r="Y106" s="1">
        <v>9</v>
      </c>
      <c r="Z106" s="67" t="s">
        <v>37</v>
      </c>
      <c r="AA106" s="67">
        <v>4</v>
      </c>
      <c r="AB106" s="76"/>
      <c r="AC106" s="34"/>
      <c r="AD106" s="71" t="s">
        <v>386</v>
      </c>
      <c r="AE106" s="34"/>
      <c r="AF106" s="71" t="s">
        <v>386</v>
      </c>
      <c r="AG106" s="34"/>
      <c r="AH106" s="71" t="s">
        <v>386</v>
      </c>
      <c r="AI106" s="34"/>
      <c r="AJ106" s="71" t="s">
        <v>386</v>
      </c>
      <c r="AK106" s="34"/>
      <c r="AL106" s="71" t="s">
        <v>386</v>
      </c>
      <c r="AM106" s="34"/>
      <c r="AN106" s="71" t="s">
        <v>386</v>
      </c>
      <c r="AO106" s="71"/>
      <c r="AP106" s="71" t="s">
        <v>386</v>
      </c>
      <c r="AQ106" s="71"/>
      <c r="AR106" s="67" t="s">
        <v>386</v>
      </c>
      <c r="AS106" s="67" t="s">
        <v>386</v>
      </c>
      <c r="AT106" s="76"/>
      <c r="AU106" s="67">
        <v>4</v>
      </c>
      <c r="AV106" s="67" t="s">
        <v>37</v>
      </c>
      <c r="AW106" s="76"/>
      <c r="AX106" s="67">
        <v>20</v>
      </c>
      <c r="AY106" s="67" t="s">
        <v>32</v>
      </c>
      <c r="AZ106" s="76"/>
      <c r="BA106" s="67">
        <v>3</v>
      </c>
      <c r="BB106" s="49" t="s">
        <v>105</v>
      </c>
      <c r="BC106" s="67">
        <v>100</v>
      </c>
      <c r="BD106" s="67" t="s">
        <v>37</v>
      </c>
      <c r="BE106" s="1">
        <v>4</v>
      </c>
      <c r="BF106" s="67">
        <v>1</v>
      </c>
      <c r="BG106" s="67" t="s">
        <v>97</v>
      </c>
      <c r="BH106" s="76"/>
      <c r="BI106" s="67">
        <v>2</v>
      </c>
      <c r="BJ106" s="49" t="s">
        <v>105</v>
      </c>
      <c r="BK106" s="1">
        <v>100</v>
      </c>
      <c r="BL106" s="67" t="s">
        <v>37</v>
      </c>
      <c r="BM106" s="1">
        <v>4</v>
      </c>
      <c r="BN106" s="67">
        <v>3</v>
      </c>
      <c r="BO106" s="67" t="s">
        <v>40</v>
      </c>
      <c r="BP106" s="76"/>
      <c r="BQ106" s="67">
        <v>3</v>
      </c>
      <c r="BR106" s="67" t="s">
        <v>54</v>
      </c>
      <c r="BS106" s="67" t="s">
        <v>55</v>
      </c>
      <c r="BT106" s="76"/>
    </row>
    <row r="107" spans="1:72" ht="22.5" customHeight="1" x14ac:dyDescent="0.35">
      <c r="A107" s="34">
        <v>2</v>
      </c>
      <c r="B107" s="67" t="s">
        <v>1037</v>
      </c>
      <c r="C107" s="69" t="s">
        <v>119</v>
      </c>
      <c r="D107" s="34" t="s">
        <v>118</v>
      </c>
      <c r="E107" s="66" t="s">
        <v>1034</v>
      </c>
      <c r="F107" s="34" t="s">
        <v>571</v>
      </c>
      <c r="G107" s="34" t="s">
        <v>72</v>
      </c>
      <c r="H107" s="34" t="s">
        <v>1035</v>
      </c>
      <c r="I107" s="76"/>
      <c r="J107" s="34">
        <v>1</v>
      </c>
      <c r="K107" s="67" t="s">
        <v>1038</v>
      </c>
      <c r="L107" s="34" t="s">
        <v>158</v>
      </c>
      <c r="M107" s="63" t="s">
        <v>1039</v>
      </c>
      <c r="N107" s="34" t="s">
        <v>259</v>
      </c>
      <c r="O107" s="34" t="s">
        <v>1040</v>
      </c>
      <c r="P107" s="34">
        <v>1</v>
      </c>
      <c r="Q107" s="67" t="s">
        <v>1041</v>
      </c>
      <c r="R107" s="34" t="s">
        <v>210</v>
      </c>
      <c r="S107" s="71" t="s">
        <v>1042</v>
      </c>
      <c r="T107" s="49" t="s">
        <v>105</v>
      </c>
      <c r="U107" s="76"/>
      <c r="V107" s="34" t="s">
        <v>52</v>
      </c>
      <c r="W107" s="67">
        <v>4</v>
      </c>
      <c r="X107" s="76"/>
      <c r="Y107" s="1">
        <v>5</v>
      </c>
      <c r="Z107" s="67" t="s">
        <v>40</v>
      </c>
      <c r="AA107" s="67">
        <v>3</v>
      </c>
      <c r="AB107" s="76"/>
      <c r="AC107" s="34"/>
      <c r="AD107" s="71" t="s">
        <v>386</v>
      </c>
      <c r="AE107" s="34"/>
      <c r="AF107" s="71" t="s">
        <v>386</v>
      </c>
      <c r="AG107" s="34"/>
      <c r="AH107" s="71" t="s">
        <v>386</v>
      </c>
      <c r="AI107" s="34"/>
      <c r="AJ107" s="71" t="s">
        <v>386</v>
      </c>
      <c r="AK107" s="34"/>
      <c r="AL107" s="71" t="s">
        <v>386</v>
      </c>
      <c r="AM107" s="34"/>
      <c r="AN107" s="71" t="s">
        <v>386</v>
      </c>
      <c r="AO107" s="71"/>
      <c r="AP107" s="71" t="s">
        <v>386</v>
      </c>
      <c r="AQ107" s="71"/>
      <c r="AR107" s="67" t="s">
        <v>386</v>
      </c>
      <c r="AS107" s="67" t="s">
        <v>386</v>
      </c>
      <c r="AT107" s="76"/>
      <c r="AU107" s="67">
        <v>3</v>
      </c>
      <c r="AV107" s="67" t="s">
        <v>40</v>
      </c>
      <c r="AW107" s="76"/>
      <c r="AX107" s="67">
        <v>12</v>
      </c>
      <c r="AY107" s="67" t="s">
        <v>32</v>
      </c>
      <c r="AZ107" s="76"/>
      <c r="BA107" s="67">
        <v>1</v>
      </c>
      <c r="BB107" s="49" t="s">
        <v>105</v>
      </c>
      <c r="BC107" s="67">
        <v>100</v>
      </c>
      <c r="BD107" s="67" t="s">
        <v>37</v>
      </c>
      <c r="BE107" s="1">
        <v>4</v>
      </c>
      <c r="BF107" s="67">
        <v>1</v>
      </c>
      <c r="BG107" s="67" t="s">
        <v>97</v>
      </c>
      <c r="BH107" s="76"/>
      <c r="BI107" s="67">
        <v>1</v>
      </c>
      <c r="BJ107" s="49" t="s">
        <v>105</v>
      </c>
      <c r="BK107" s="1">
        <v>100</v>
      </c>
      <c r="BL107" s="67" t="s">
        <v>37</v>
      </c>
      <c r="BM107" s="1">
        <v>4</v>
      </c>
      <c r="BN107" s="67">
        <v>3</v>
      </c>
      <c r="BO107" s="67" t="s">
        <v>40</v>
      </c>
      <c r="BP107" s="76"/>
      <c r="BQ107" s="67">
        <v>3</v>
      </c>
      <c r="BR107" s="67" t="s">
        <v>54</v>
      </c>
      <c r="BS107" s="67" t="s">
        <v>55</v>
      </c>
      <c r="BT107" s="76"/>
    </row>
    <row r="108" spans="1:72" ht="22.5" customHeight="1" x14ac:dyDescent="0.35">
      <c r="A108" s="34">
        <v>5</v>
      </c>
      <c r="B108" s="67" t="s">
        <v>1037</v>
      </c>
      <c r="C108" s="69" t="s">
        <v>119</v>
      </c>
      <c r="D108" s="34" t="s">
        <v>118</v>
      </c>
      <c r="E108" s="66" t="s">
        <v>1036</v>
      </c>
      <c r="F108" s="34" t="s">
        <v>571</v>
      </c>
      <c r="G108" s="34" t="s">
        <v>72</v>
      </c>
      <c r="H108" s="34" t="s">
        <v>1035</v>
      </c>
      <c r="I108" s="76"/>
      <c r="J108" s="34">
        <v>4</v>
      </c>
      <c r="K108" s="67" t="s">
        <v>386</v>
      </c>
      <c r="L108" s="34"/>
      <c r="M108" s="63"/>
      <c r="N108" s="34" t="s">
        <v>259</v>
      </c>
      <c r="O108" s="34" t="s">
        <v>1040</v>
      </c>
      <c r="P108" s="34">
        <v>5</v>
      </c>
      <c r="Q108" s="67" t="s">
        <v>386</v>
      </c>
      <c r="R108" s="34"/>
      <c r="S108" s="71"/>
      <c r="T108" s="49"/>
      <c r="U108" s="76"/>
      <c r="V108" s="34"/>
      <c r="W108" s="67" t="s">
        <v>386</v>
      </c>
      <c r="X108" s="76"/>
      <c r="Y108" s="1" t="s">
        <v>386</v>
      </c>
      <c r="Z108" s="67" t="s">
        <v>386</v>
      </c>
      <c r="AA108" s="67" t="s">
        <v>386</v>
      </c>
      <c r="AB108" s="76"/>
      <c r="AC108" s="34"/>
      <c r="AD108" s="71" t="s">
        <v>386</v>
      </c>
      <c r="AE108" s="34"/>
      <c r="AF108" s="71" t="s">
        <v>386</v>
      </c>
      <c r="AG108" s="34"/>
      <c r="AH108" s="71" t="s">
        <v>386</v>
      </c>
      <c r="AI108" s="34"/>
      <c r="AJ108" s="71" t="s">
        <v>386</v>
      </c>
      <c r="AK108" s="34"/>
      <c r="AL108" s="71" t="s">
        <v>386</v>
      </c>
      <c r="AM108" s="34"/>
      <c r="AN108" s="71" t="s">
        <v>386</v>
      </c>
      <c r="AO108" s="71"/>
      <c r="AP108" s="71" t="s">
        <v>386</v>
      </c>
      <c r="AQ108" s="71"/>
      <c r="AR108" s="67" t="s">
        <v>386</v>
      </c>
      <c r="AS108" s="67" t="s">
        <v>386</v>
      </c>
      <c r="AT108" s="76"/>
      <c r="AU108" s="67" t="s">
        <v>386</v>
      </c>
      <c r="AV108" s="67" t="s">
        <v>386</v>
      </c>
      <c r="AW108" s="76"/>
      <c r="AX108" s="67" t="s">
        <v>386</v>
      </c>
      <c r="AY108" s="67" t="s">
        <v>386</v>
      </c>
      <c r="AZ108" s="76"/>
      <c r="BA108" s="67" t="s">
        <v>386</v>
      </c>
      <c r="BB108" s="49"/>
      <c r="BC108" s="67" t="s">
        <v>386</v>
      </c>
      <c r="BD108" s="67" t="s">
        <v>386</v>
      </c>
      <c r="BE108" s="1" t="s">
        <v>386</v>
      </c>
      <c r="BF108" s="67" t="s">
        <v>386</v>
      </c>
      <c r="BG108" s="67" t="s">
        <v>386</v>
      </c>
      <c r="BH108" s="76"/>
      <c r="BI108" s="67" t="s">
        <v>386</v>
      </c>
      <c r="BJ108" s="49"/>
      <c r="BK108" s="1" t="s">
        <v>386</v>
      </c>
      <c r="BL108" s="67" t="s">
        <v>386</v>
      </c>
      <c r="BM108" s="1" t="s">
        <v>386</v>
      </c>
      <c r="BN108" s="67" t="s">
        <v>386</v>
      </c>
      <c r="BO108" s="67" t="s">
        <v>386</v>
      </c>
      <c r="BP108" s="76"/>
      <c r="BQ108" s="67" t="s">
        <v>386</v>
      </c>
      <c r="BR108" s="67" t="s">
        <v>386</v>
      </c>
      <c r="BS108" s="67" t="s">
        <v>386</v>
      </c>
      <c r="BT108" s="76"/>
    </row>
    <row r="109" spans="1:72" ht="22.5" customHeight="1" x14ac:dyDescent="0.35">
      <c r="A109" s="34">
        <v>2</v>
      </c>
      <c r="B109" s="67" t="s">
        <v>1037</v>
      </c>
      <c r="C109" s="69" t="s">
        <v>119</v>
      </c>
      <c r="D109" s="34" t="s">
        <v>118</v>
      </c>
      <c r="E109" s="66" t="s">
        <v>1043</v>
      </c>
      <c r="F109" s="34" t="s">
        <v>571</v>
      </c>
      <c r="G109" s="34" t="s">
        <v>72</v>
      </c>
      <c r="H109" s="34" t="s">
        <v>1035</v>
      </c>
      <c r="I109" s="76"/>
      <c r="J109" s="34">
        <v>5</v>
      </c>
      <c r="K109" s="67" t="s">
        <v>386</v>
      </c>
      <c r="L109" s="34"/>
      <c r="M109" s="63"/>
      <c r="N109" s="34" t="s">
        <v>259</v>
      </c>
      <c r="O109" s="34" t="s">
        <v>1040</v>
      </c>
      <c r="P109" s="34">
        <v>6</v>
      </c>
      <c r="Q109" s="67" t="s">
        <v>386</v>
      </c>
      <c r="R109" s="34"/>
      <c r="S109" s="71"/>
      <c r="T109" s="49"/>
      <c r="U109" s="76"/>
      <c r="V109" s="34"/>
      <c r="W109" s="67" t="s">
        <v>386</v>
      </c>
      <c r="X109" s="76"/>
      <c r="Y109" s="1" t="s">
        <v>386</v>
      </c>
      <c r="Z109" s="67" t="s">
        <v>386</v>
      </c>
      <c r="AA109" s="67" t="s">
        <v>386</v>
      </c>
      <c r="AB109" s="76"/>
      <c r="AC109" s="34"/>
      <c r="AD109" s="71" t="s">
        <v>386</v>
      </c>
      <c r="AE109" s="34"/>
      <c r="AF109" s="71" t="s">
        <v>386</v>
      </c>
      <c r="AG109" s="34"/>
      <c r="AH109" s="71" t="s">
        <v>386</v>
      </c>
      <c r="AI109" s="34"/>
      <c r="AJ109" s="71" t="s">
        <v>386</v>
      </c>
      <c r="AK109" s="34"/>
      <c r="AL109" s="71" t="s">
        <v>386</v>
      </c>
      <c r="AM109" s="34"/>
      <c r="AN109" s="71" t="s">
        <v>386</v>
      </c>
      <c r="AO109" s="71"/>
      <c r="AP109" s="71" t="s">
        <v>386</v>
      </c>
      <c r="AQ109" s="71"/>
      <c r="AR109" s="67" t="s">
        <v>386</v>
      </c>
      <c r="AS109" s="67" t="s">
        <v>386</v>
      </c>
      <c r="AT109" s="76"/>
      <c r="AU109" s="67" t="s">
        <v>386</v>
      </c>
      <c r="AV109" s="67" t="s">
        <v>386</v>
      </c>
      <c r="AW109" s="76"/>
      <c r="AX109" s="67" t="s">
        <v>386</v>
      </c>
      <c r="AY109" s="67" t="s">
        <v>386</v>
      </c>
      <c r="AZ109" s="76"/>
      <c r="BA109" s="67" t="s">
        <v>386</v>
      </c>
      <c r="BB109" s="49"/>
      <c r="BC109" s="67" t="s">
        <v>386</v>
      </c>
      <c r="BD109" s="67" t="s">
        <v>386</v>
      </c>
      <c r="BE109" s="1" t="s">
        <v>386</v>
      </c>
      <c r="BF109" s="67" t="s">
        <v>386</v>
      </c>
      <c r="BG109" s="67" t="s">
        <v>386</v>
      </c>
      <c r="BH109" s="76"/>
      <c r="BI109" s="67" t="s">
        <v>386</v>
      </c>
      <c r="BJ109" s="49"/>
      <c r="BK109" s="1" t="s">
        <v>386</v>
      </c>
      <c r="BL109" s="67" t="s">
        <v>386</v>
      </c>
      <c r="BM109" s="1" t="s">
        <v>386</v>
      </c>
      <c r="BN109" s="67" t="s">
        <v>386</v>
      </c>
      <c r="BO109" s="67" t="s">
        <v>386</v>
      </c>
      <c r="BP109" s="76"/>
      <c r="BQ109" s="67" t="s">
        <v>386</v>
      </c>
      <c r="BR109" s="67" t="s">
        <v>386</v>
      </c>
      <c r="BS109" s="67" t="s">
        <v>386</v>
      </c>
      <c r="BT109" s="76"/>
    </row>
    <row r="110" spans="1:72" ht="22.5" customHeight="1" x14ac:dyDescent="0.35">
      <c r="A110" s="34">
        <v>5</v>
      </c>
      <c r="B110" s="67" t="s">
        <v>1050</v>
      </c>
      <c r="C110" s="69" t="s">
        <v>86</v>
      </c>
      <c r="D110" s="34" t="s">
        <v>85</v>
      </c>
      <c r="E110" s="66" t="s">
        <v>1051</v>
      </c>
      <c r="F110" s="34" t="s">
        <v>1052</v>
      </c>
      <c r="G110" s="34" t="s">
        <v>28</v>
      </c>
      <c r="H110" s="34" t="s">
        <v>1053</v>
      </c>
      <c r="I110" s="76"/>
      <c r="J110" s="34">
        <v>1</v>
      </c>
      <c r="K110" s="67" t="s">
        <v>1054</v>
      </c>
      <c r="L110" s="34" t="s">
        <v>158</v>
      </c>
      <c r="M110" s="63" t="s">
        <v>1055</v>
      </c>
      <c r="N110" s="34" t="s">
        <v>259</v>
      </c>
      <c r="O110" s="34" t="s">
        <v>1056</v>
      </c>
      <c r="P110" s="34">
        <v>1</v>
      </c>
      <c r="Q110" s="67" t="s">
        <v>1057</v>
      </c>
      <c r="R110" s="34" t="s">
        <v>210</v>
      </c>
      <c r="S110" s="71" t="s">
        <v>1058</v>
      </c>
      <c r="T110" s="49" t="s">
        <v>105</v>
      </c>
      <c r="U110" s="76"/>
      <c r="V110" s="34" t="s">
        <v>29</v>
      </c>
      <c r="W110" s="67">
        <v>5</v>
      </c>
      <c r="X110" s="76"/>
      <c r="Y110" s="1">
        <v>13</v>
      </c>
      <c r="Z110" s="67" t="s">
        <v>31</v>
      </c>
      <c r="AA110" s="67">
        <v>5</v>
      </c>
      <c r="AB110" s="76"/>
      <c r="AC110" s="34"/>
      <c r="AD110" s="71" t="s">
        <v>386</v>
      </c>
      <c r="AE110" s="34"/>
      <c r="AF110" s="71" t="s">
        <v>386</v>
      </c>
      <c r="AG110" s="34"/>
      <c r="AH110" s="71" t="s">
        <v>386</v>
      </c>
      <c r="AI110" s="34"/>
      <c r="AJ110" s="71" t="s">
        <v>386</v>
      </c>
      <c r="AK110" s="34"/>
      <c r="AL110" s="71" t="s">
        <v>386</v>
      </c>
      <c r="AM110" s="34"/>
      <c r="AN110" s="71" t="s">
        <v>386</v>
      </c>
      <c r="AO110" s="71"/>
      <c r="AP110" s="71" t="s">
        <v>386</v>
      </c>
      <c r="AQ110" s="71"/>
      <c r="AR110" s="67" t="s">
        <v>386</v>
      </c>
      <c r="AS110" s="67" t="s">
        <v>386</v>
      </c>
      <c r="AT110" s="76"/>
      <c r="AU110" s="67">
        <v>5</v>
      </c>
      <c r="AV110" s="67" t="s">
        <v>31</v>
      </c>
      <c r="AW110" s="76"/>
      <c r="AX110" s="67">
        <v>25</v>
      </c>
      <c r="AY110" s="67" t="s">
        <v>32</v>
      </c>
      <c r="AZ110" s="76"/>
      <c r="BA110" s="67">
        <v>4</v>
      </c>
      <c r="BB110" s="49" t="s">
        <v>105</v>
      </c>
      <c r="BC110" s="67">
        <v>70</v>
      </c>
      <c r="BD110" s="67" t="s">
        <v>58</v>
      </c>
      <c r="BE110" s="1">
        <v>1</v>
      </c>
      <c r="BF110" s="67">
        <v>4</v>
      </c>
      <c r="BG110" s="67" t="s">
        <v>52</v>
      </c>
      <c r="BH110" s="76"/>
      <c r="BI110" s="67">
        <v>2</v>
      </c>
      <c r="BJ110" s="49" t="s">
        <v>105</v>
      </c>
      <c r="BK110" s="1">
        <v>70</v>
      </c>
      <c r="BL110" s="67" t="s">
        <v>58</v>
      </c>
      <c r="BM110" s="1">
        <v>1</v>
      </c>
      <c r="BN110" s="67">
        <v>4</v>
      </c>
      <c r="BO110" s="67" t="s">
        <v>37</v>
      </c>
      <c r="BP110" s="76"/>
      <c r="BQ110" s="67">
        <v>16</v>
      </c>
      <c r="BR110" s="67" t="s">
        <v>32</v>
      </c>
      <c r="BS110" s="67" t="s">
        <v>33</v>
      </c>
      <c r="BT110" s="76"/>
    </row>
    <row r="111" spans="1:72" ht="22.5" customHeight="1" x14ac:dyDescent="0.35">
      <c r="A111" s="34">
        <v>5</v>
      </c>
      <c r="B111" s="67" t="s">
        <v>1050</v>
      </c>
      <c r="C111" s="69" t="s">
        <v>86</v>
      </c>
      <c r="D111" s="34" t="s">
        <v>85</v>
      </c>
      <c r="E111" s="66" t="s">
        <v>1059</v>
      </c>
      <c r="F111" s="34" t="s">
        <v>1060</v>
      </c>
      <c r="G111" s="34" t="s">
        <v>28</v>
      </c>
      <c r="H111" s="34" t="s">
        <v>1053</v>
      </c>
      <c r="I111" s="76"/>
      <c r="J111" s="34">
        <v>2</v>
      </c>
      <c r="K111" s="67" t="s">
        <v>1061</v>
      </c>
      <c r="L111" s="34" t="s">
        <v>158</v>
      </c>
      <c r="M111" s="63" t="s">
        <v>1062</v>
      </c>
      <c r="N111" s="34" t="s">
        <v>259</v>
      </c>
      <c r="O111" s="34" t="s">
        <v>1056</v>
      </c>
      <c r="P111" s="34">
        <v>2</v>
      </c>
      <c r="Q111" s="67" t="s">
        <v>1063</v>
      </c>
      <c r="R111" s="34" t="s">
        <v>210</v>
      </c>
      <c r="S111" s="71" t="s">
        <v>1045</v>
      </c>
      <c r="T111" s="49"/>
      <c r="U111" s="76"/>
      <c r="V111" s="34"/>
      <c r="X111" s="76"/>
      <c r="AB111" s="76"/>
      <c r="AC111" s="34"/>
      <c r="AD111" s="71"/>
      <c r="AE111" s="34"/>
      <c r="AF111" s="71"/>
      <c r="AG111" s="34"/>
      <c r="AH111" s="71"/>
      <c r="AI111" s="34"/>
      <c r="AJ111" s="71"/>
      <c r="AK111" s="34"/>
      <c r="AL111" s="71"/>
      <c r="AM111" s="34"/>
      <c r="AN111" s="71"/>
      <c r="AO111" s="71"/>
      <c r="AP111" s="71"/>
      <c r="AQ111" s="71"/>
      <c r="AT111" s="76"/>
      <c r="AW111" s="76"/>
      <c r="AZ111" s="76"/>
      <c r="BB111" s="49"/>
      <c r="BH111" s="76"/>
      <c r="BJ111" s="49"/>
      <c r="BP111" s="76"/>
      <c r="BQ111" s="67"/>
      <c r="BT111" s="76"/>
    </row>
    <row r="112" spans="1:72" ht="22.5" customHeight="1" x14ac:dyDescent="0.35">
      <c r="A112" s="34">
        <v>5</v>
      </c>
      <c r="B112" s="67" t="s">
        <v>1050</v>
      </c>
      <c r="C112" s="69" t="s">
        <v>86</v>
      </c>
      <c r="D112" s="34" t="s">
        <v>85</v>
      </c>
      <c r="E112" s="66" t="s">
        <v>1048</v>
      </c>
      <c r="F112" s="34" t="s">
        <v>1064</v>
      </c>
      <c r="G112" s="34" t="s">
        <v>28</v>
      </c>
      <c r="H112" s="34" t="s">
        <v>1065</v>
      </c>
      <c r="I112" s="76"/>
      <c r="J112" s="34">
        <v>3</v>
      </c>
      <c r="K112" s="67" t="s">
        <v>1066</v>
      </c>
      <c r="L112" s="34" t="s">
        <v>158</v>
      </c>
      <c r="M112" s="63" t="s">
        <v>1067</v>
      </c>
      <c r="N112" s="34" t="s">
        <v>259</v>
      </c>
      <c r="O112" s="34" t="s">
        <v>1056</v>
      </c>
      <c r="P112" s="34">
        <v>3</v>
      </c>
      <c r="Q112" s="67" t="s">
        <v>1068</v>
      </c>
      <c r="R112" s="34" t="s">
        <v>210</v>
      </c>
      <c r="S112" s="71" t="s">
        <v>674</v>
      </c>
      <c r="T112" s="49"/>
      <c r="U112" s="76"/>
      <c r="V112" s="34"/>
      <c r="X112" s="76"/>
      <c r="AB112" s="76"/>
      <c r="AC112" s="34"/>
      <c r="AD112" s="71"/>
      <c r="AE112" s="34"/>
      <c r="AF112" s="71"/>
      <c r="AG112" s="34"/>
      <c r="AH112" s="71"/>
      <c r="AI112" s="34"/>
      <c r="AJ112" s="71"/>
      <c r="AK112" s="34"/>
      <c r="AL112" s="71"/>
      <c r="AM112" s="34"/>
      <c r="AN112" s="71"/>
      <c r="AO112" s="71"/>
      <c r="AP112" s="71"/>
      <c r="AQ112" s="71"/>
      <c r="AT112" s="76"/>
      <c r="AW112" s="76"/>
      <c r="AZ112" s="76"/>
      <c r="BB112" s="49"/>
      <c r="BH112" s="76"/>
      <c r="BJ112" s="49"/>
      <c r="BP112" s="76"/>
      <c r="BQ112" s="67"/>
      <c r="BT112" s="76"/>
    </row>
    <row r="113" spans="1:72" ht="22.5" customHeight="1" x14ac:dyDescent="0.35">
      <c r="A113" s="34">
        <v>5</v>
      </c>
      <c r="B113" s="67" t="s">
        <v>1050</v>
      </c>
      <c r="C113" s="69" t="s">
        <v>86</v>
      </c>
      <c r="D113" s="34" t="s">
        <v>85</v>
      </c>
      <c r="E113" s="66"/>
      <c r="F113" s="34"/>
      <c r="G113" s="34"/>
      <c r="H113" s="34"/>
      <c r="I113" s="76"/>
      <c r="J113" s="34">
        <v>4</v>
      </c>
      <c r="K113" s="67" t="s">
        <v>1069</v>
      </c>
      <c r="L113" s="34" t="s">
        <v>158</v>
      </c>
      <c r="M113" s="63" t="s">
        <v>1070</v>
      </c>
      <c r="N113" s="34" t="s">
        <v>259</v>
      </c>
      <c r="O113" s="34" t="s">
        <v>1056</v>
      </c>
      <c r="P113" s="34">
        <v>4</v>
      </c>
      <c r="Q113" s="67" t="s">
        <v>1071</v>
      </c>
      <c r="R113" s="34" t="s">
        <v>210</v>
      </c>
      <c r="S113" s="71" t="s">
        <v>1072</v>
      </c>
      <c r="T113" s="49"/>
      <c r="U113" s="76"/>
      <c r="V113" s="34"/>
      <c r="X113" s="76"/>
      <c r="AB113" s="76"/>
      <c r="AC113" s="34"/>
      <c r="AD113" s="71"/>
      <c r="AE113" s="34"/>
      <c r="AF113" s="71"/>
      <c r="AG113" s="34"/>
      <c r="AH113" s="71"/>
      <c r="AI113" s="34"/>
      <c r="AJ113" s="71"/>
      <c r="AK113" s="34"/>
      <c r="AL113" s="71"/>
      <c r="AM113" s="34"/>
      <c r="AN113" s="71"/>
      <c r="AO113" s="71"/>
      <c r="AP113" s="71"/>
      <c r="AQ113" s="71"/>
      <c r="AT113" s="76"/>
      <c r="AW113" s="76"/>
      <c r="AZ113" s="76"/>
      <c r="BB113" s="49"/>
      <c r="BH113" s="76"/>
      <c r="BJ113" s="49"/>
      <c r="BP113" s="76"/>
      <c r="BQ113" s="67"/>
      <c r="BT113" s="76"/>
    </row>
    <row r="114" spans="1:72" ht="22.5" customHeight="1" x14ac:dyDescent="0.35">
      <c r="A114" s="34">
        <v>5</v>
      </c>
      <c r="B114" s="67" t="s">
        <v>1050</v>
      </c>
      <c r="C114" s="69" t="s">
        <v>86</v>
      </c>
      <c r="D114" s="34" t="s">
        <v>85</v>
      </c>
      <c r="E114" s="66"/>
      <c r="F114" s="34"/>
      <c r="G114" s="34"/>
      <c r="H114" s="34"/>
      <c r="I114" s="76"/>
      <c r="J114" s="34">
        <v>5</v>
      </c>
      <c r="K114" s="67" t="s">
        <v>1073</v>
      </c>
      <c r="L114" s="34" t="s">
        <v>158</v>
      </c>
      <c r="M114" s="63" t="s">
        <v>1074</v>
      </c>
      <c r="N114" s="34" t="s">
        <v>259</v>
      </c>
      <c r="O114" s="34" t="s">
        <v>1056</v>
      </c>
      <c r="P114" s="34"/>
      <c r="R114" s="34"/>
      <c r="S114" s="71"/>
      <c r="T114" s="49"/>
      <c r="U114" s="76"/>
      <c r="V114" s="34"/>
      <c r="X114" s="76"/>
      <c r="AB114" s="76"/>
      <c r="AC114" s="34"/>
      <c r="AD114" s="71"/>
      <c r="AE114" s="34"/>
      <c r="AF114" s="71"/>
      <c r="AG114" s="34"/>
      <c r="AH114" s="71"/>
      <c r="AI114" s="34"/>
      <c r="AJ114" s="71"/>
      <c r="AK114" s="34"/>
      <c r="AL114" s="71"/>
      <c r="AM114" s="34"/>
      <c r="AN114" s="71"/>
      <c r="AO114" s="71"/>
      <c r="AP114" s="71"/>
      <c r="AQ114" s="71"/>
      <c r="AT114" s="76"/>
      <c r="AW114" s="76"/>
      <c r="AZ114" s="76"/>
      <c r="BB114" s="49"/>
      <c r="BH114" s="76"/>
      <c r="BJ114" s="49"/>
      <c r="BP114" s="76"/>
      <c r="BQ114" s="67"/>
      <c r="BT114" s="76"/>
    </row>
    <row r="115" spans="1:72" ht="22.5" customHeight="1" x14ac:dyDescent="0.35">
      <c r="A115" s="34">
        <v>6</v>
      </c>
      <c r="B115" s="67" t="s">
        <v>1075</v>
      </c>
      <c r="C115" s="69" t="s">
        <v>86</v>
      </c>
      <c r="D115" s="34" t="s">
        <v>85</v>
      </c>
      <c r="E115" s="66" t="s">
        <v>1076</v>
      </c>
      <c r="F115" s="34" t="s">
        <v>1077</v>
      </c>
      <c r="G115" s="34" t="s">
        <v>72</v>
      </c>
      <c r="H115" s="34" t="s">
        <v>1078</v>
      </c>
      <c r="I115" s="76"/>
      <c r="J115" s="34">
        <v>1</v>
      </c>
      <c r="K115" s="67" t="s">
        <v>1079</v>
      </c>
      <c r="L115" s="34" t="s">
        <v>150</v>
      </c>
      <c r="M115" s="63" t="s">
        <v>1080</v>
      </c>
      <c r="N115" s="34" t="s">
        <v>259</v>
      </c>
      <c r="O115" s="34" t="s">
        <v>1081</v>
      </c>
      <c r="P115" s="34">
        <v>1</v>
      </c>
      <c r="Q115" s="67" t="s">
        <v>1082</v>
      </c>
      <c r="R115" s="34" t="s">
        <v>210</v>
      </c>
      <c r="S115" s="71" t="s">
        <v>1083</v>
      </c>
      <c r="T115" s="49" t="s">
        <v>105</v>
      </c>
      <c r="U115" s="76"/>
      <c r="V115" s="34" t="s">
        <v>52</v>
      </c>
      <c r="W115" s="67">
        <v>4</v>
      </c>
      <c r="X115" s="76"/>
      <c r="Y115" s="1">
        <v>9</v>
      </c>
      <c r="Z115" s="67" t="s">
        <v>37</v>
      </c>
      <c r="AA115" s="67">
        <v>4</v>
      </c>
      <c r="AB115" s="76"/>
      <c r="AC115" s="34"/>
      <c r="AD115" s="71" t="s">
        <v>386</v>
      </c>
      <c r="AE115" s="34"/>
      <c r="AF115" s="71" t="s">
        <v>386</v>
      </c>
      <c r="AG115" s="34"/>
      <c r="AH115" s="71" t="s">
        <v>386</v>
      </c>
      <c r="AI115" s="34"/>
      <c r="AJ115" s="71" t="s">
        <v>386</v>
      </c>
      <c r="AK115" s="34"/>
      <c r="AL115" s="71" t="s">
        <v>386</v>
      </c>
      <c r="AM115" s="34"/>
      <c r="AN115" s="71" t="s">
        <v>386</v>
      </c>
      <c r="AO115" s="71"/>
      <c r="AP115" s="71" t="s">
        <v>386</v>
      </c>
      <c r="AQ115" s="71"/>
      <c r="AR115" s="67" t="s">
        <v>386</v>
      </c>
      <c r="AS115" s="67" t="s">
        <v>386</v>
      </c>
      <c r="AT115" s="76"/>
      <c r="AU115" s="67">
        <v>4</v>
      </c>
      <c r="AV115" s="67" t="s">
        <v>37</v>
      </c>
      <c r="AW115" s="76"/>
      <c r="AX115" s="67">
        <v>16</v>
      </c>
      <c r="AY115" s="67" t="s">
        <v>32</v>
      </c>
      <c r="AZ115" s="76"/>
      <c r="BA115" s="67">
        <v>2</v>
      </c>
      <c r="BB115" s="49" t="s">
        <v>105</v>
      </c>
      <c r="BC115" s="67">
        <v>70</v>
      </c>
      <c r="BD115" s="67" t="s">
        <v>58</v>
      </c>
      <c r="BE115" s="1">
        <v>1</v>
      </c>
      <c r="BF115" s="67">
        <v>3</v>
      </c>
      <c r="BG115" s="67" t="s">
        <v>73</v>
      </c>
      <c r="BH115" s="76"/>
      <c r="BI115" s="67">
        <v>2</v>
      </c>
      <c r="BJ115" s="49" t="s">
        <v>105</v>
      </c>
      <c r="BK115" s="1">
        <v>90</v>
      </c>
      <c r="BL115" s="67" t="s">
        <v>37</v>
      </c>
      <c r="BM115" s="1">
        <v>4</v>
      </c>
      <c r="BN115" s="67">
        <v>3</v>
      </c>
      <c r="BO115" s="67" t="s">
        <v>40</v>
      </c>
      <c r="BP115" s="76"/>
      <c r="BQ115" s="67">
        <v>9</v>
      </c>
      <c r="BR115" s="67" t="s">
        <v>54</v>
      </c>
      <c r="BS115" s="67" t="s">
        <v>55</v>
      </c>
      <c r="BT115" s="76"/>
    </row>
    <row r="116" spans="1:72" ht="22.5" customHeight="1" x14ac:dyDescent="0.35">
      <c r="A116" s="34">
        <v>6</v>
      </c>
      <c r="B116" s="67" t="s">
        <v>1075</v>
      </c>
      <c r="C116" s="69" t="s">
        <v>86</v>
      </c>
      <c r="D116" s="34" t="s">
        <v>85</v>
      </c>
      <c r="E116" s="66"/>
      <c r="F116" s="34"/>
      <c r="G116" s="34"/>
      <c r="H116" s="34"/>
      <c r="I116" s="76"/>
      <c r="J116" s="34">
        <v>1</v>
      </c>
      <c r="L116" s="34"/>
      <c r="M116" s="63"/>
      <c r="N116" s="34" t="s">
        <v>259</v>
      </c>
      <c r="O116" s="34" t="s">
        <v>1081</v>
      </c>
      <c r="P116" s="34">
        <v>2</v>
      </c>
      <c r="Q116" s="67" t="s">
        <v>1084</v>
      </c>
      <c r="R116" s="34" t="s">
        <v>210</v>
      </c>
      <c r="S116" s="71" t="s">
        <v>674</v>
      </c>
      <c r="T116" s="49"/>
      <c r="U116" s="76"/>
      <c r="V116" s="34"/>
      <c r="X116" s="76"/>
      <c r="Z116" s="67" t="s">
        <v>386</v>
      </c>
      <c r="AA116" s="67" t="s">
        <v>386</v>
      </c>
      <c r="AB116" s="76"/>
      <c r="AC116" s="34"/>
      <c r="AD116" s="71"/>
      <c r="AE116" s="34"/>
      <c r="AF116" s="71"/>
      <c r="AG116" s="34"/>
      <c r="AH116" s="71"/>
      <c r="AI116" s="34"/>
      <c r="AJ116" s="71"/>
      <c r="AK116" s="34"/>
      <c r="AL116" s="71"/>
      <c r="AM116" s="34"/>
      <c r="AN116" s="71"/>
      <c r="AO116" s="71"/>
      <c r="AP116" s="71"/>
      <c r="AQ116" s="71"/>
      <c r="AT116" s="76"/>
      <c r="AW116" s="76"/>
      <c r="AZ116" s="76"/>
      <c r="BB116" s="49"/>
      <c r="BH116" s="76"/>
      <c r="BJ116" s="49"/>
      <c r="BP116" s="76"/>
      <c r="BQ116" s="67"/>
      <c r="BT116" s="76"/>
    </row>
    <row r="117" spans="1:72" ht="22.5" customHeight="1" x14ac:dyDescent="0.35">
      <c r="A117" s="34">
        <v>7</v>
      </c>
      <c r="B117" s="67" t="s">
        <v>1085</v>
      </c>
      <c r="C117" s="69" t="s">
        <v>86</v>
      </c>
      <c r="D117" s="34" t="s">
        <v>85</v>
      </c>
      <c r="E117" s="66" t="s">
        <v>1048</v>
      </c>
      <c r="F117" s="34" t="s">
        <v>1064</v>
      </c>
      <c r="G117" s="34" t="s">
        <v>28</v>
      </c>
      <c r="H117" s="34" t="s">
        <v>1065</v>
      </c>
      <c r="I117" s="76"/>
      <c r="J117" s="34">
        <v>1</v>
      </c>
      <c r="K117" s="67" t="s">
        <v>1086</v>
      </c>
      <c r="L117" s="34" t="s">
        <v>158</v>
      </c>
      <c r="M117" s="63" t="s">
        <v>1067</v>
      </c>
      <c r="N117" s="34" t="s">
        <v>259</v>
      </c>
      <c r="O117" s="34" t="s">
        <v>1087</v>
      </c>
      <c r="P117" s="34">
        <v>1</v>
      </c>
      <c r="Q117" s="67" t="s">
        <v>1088</v>
      </c>
      <c r="R117" s="34" t="s">
        <v>210</v>
      </c>
      <c r="S117" s="71" t="s">
        <v>1045</v>
      </c>
      <c r="T117" s="49" t="s">
        <v>387</v>
      </c>
      <c r="U117" s="76"/>
      <c r="V117" s="34" t="s">
        <v>29</v>
      </c>
      <c r="W117" s="67">
        <v>5</v>
      </c>
      <c r="X117" s="76"/>
      <c r="Y117" s="1">
        <v>6</v>
      </c>
      <c r="Z117" s="67" t="s">
        <v>37</v>
      </c>
      <c r="AA117" s="67">
        <v>4</v>
      </c>
      <c r="AB117" s="76"/>
      <c r="AC117" s="34"/>
      <c r="AD117" s="71" t="s">
        <v>386</v>
      </c>
      <c r="AE117" s="34"/>
      <c r="AF117" s="71" t="s">
        <v>386</v>
      </c>
      <c r="AG117" s="34"/>
      <c r="AH117" s="71" t="s">
        <v>386</v>
      </c>
      <c r="AI117" s="34"/>
      <c r="AJ117" s="71" t="s">
        <v>386</v>
      </c>
      <c r="AK117" s="34"/>
      <c r="AL117" s="71" t="s">
        <v>386</v>
      </c>
      <c r="AM117" s="34"/>
      <c r="AN117" s="71" t="s">
        <v>386</v>
      </c>
      <c r="AO117" s="71"/>
      <c r="AP117" s="71" t="s">
        <v>386</v>
      </c>
      <c r="AQ117" s="71"/>
      <c r="AR117" s="67" t="s">
        <v>386</v>
      </c>
      <c r="AS117" s="67" t="s">
        <v>386</v>
      </c>
      <c r="AT117" s="76"/>
      <c r="AU117" s="67">
        <v>4</v>
      </c>
      <c r="AV117" s="67" t="s">
        <v>37</v>
      </c>
      <c r="AW117" s="76"/>
      <c r="AX117" s="67">
        <v>20</v>
      </c>
      <c r="AY117" s="67" t="s">
        <v>32</v>
      </c>
      <c r="AZ117" s="76"/>
      <c r="BA117" s="67">
        <v>2</v>
      </c>
      <c r="BB117" s="49" t="s">
        <v>105</v>
      </c>
      <c r="BC117" s="67">
        <v>70</v>
      </c>
      <c r="BD117" s="67" t="s">
        <v>58</v>
      </c>
      <c r="BE117" s="1">
        <v>1</v>
      </c>
      <c r="BF117" s="67">
        <v>4</v>
      </c>
      <c r="BG117" s="67" t="s">
        <v>52</v>
      </c>
      <c r="BH117" s="76"/>
      <c r="BI117" s="67">
        <v>2</v>
      </c>
      <c r="BJ117" s="49" t="s">
        <v>105</v>
      </c>
      <c r="BK117" s="1">
        <v>70</v>
      </c>
      <c r="BL117" s="67" t="s">
        <v>58</v>
      </c>
      <c r="BM117" s="1">
        <v>1</v>
      </c>
      <c r="BN117" s="67">
        <v>3</v>
      </c>
      <c r="BO117" s="67" t="s">
        <v>40</v>
      </c>
      <c r="BP117" s="76"/>
      <c r="BQ117" s="67">
        <v>12</v>
      </c>
      <c r="BR117" s="67" t="s">
        <v>32</v>
      </c>
      <c r="BS117" s="67" t="s">
        <v>33</v>
      </c>
      <c r="BT117" s="76"/>
    </row>
    <row r="118" spans="1:72" ht="22.5" customHeight="1" x14ac:dyDescent="0.35">
      <c r="A118" s="34">
        <v>7</v>
      </c>
      <c r="B118" s="67" t="s">
        <v>1085</v>
      </c>
      <c r="C118" s="69" t="s">
        <v>86</v>
      </c>
      <c r="D118" s="34" t="s">
        <v>85</v>
      </c>
      <c r="E118" s="66" t="s">
        <v>1089</v>
      </c>
      <c r="F118" s="34" t="s">
        <v>1090</v>
      </c>
      <c r="G118" s="34" t="s">
        <v>28</v>
      </c>
      <c r="H118" s="34" t="s">
        <v>1091</v>
      </c>
      <c r="I118" s="76"/>
      <c r="J118" s="34">
        <v>2</v>
      </c>
      <c r="K118" s="67" t="s">
        <v>1092</v>
      </c>
      <c r="L118" s="34" t="s">
        <v>150</v>
      </c>
      <c r="M118" s="63" t="s">
        <v>1080</v>
      </c>
      <c r="N118" s="34" t="s">
        <v>259</v>
      </c>
      <c r="O118" s="34" t="s">
        <v>1087</v>
      </c>
      <c r="P118" s="34">
        <v>2</v>
      </c>
      <c r="Q118" s="67" t="s">
        <v>1093</v>
      </c>
      <c r="R118" s="34" t="s">
        <v>210</v>
      </c>
      <c r="S118" s="71" t="s">
        <v>674</v>
      </c>
      <c r="T118" s="49"/>
      <c r="U118" s="76"/>
      <c r="V118" s="34"/>
      <c r="X118" s="76"/>
      <c r="AA118" s="67" t="s">
        <v>386</v>
      </c>
      <c r="AB118" s="76"/>
      <c r="AC118" s="34"/>
      <c r="AD118" s="71" t="s">
        <v>386</v>
      </c>
      <c r="AE118" s="34"/>
      <c r="AF118" s="71" t="s">
        <v>386</v>
      </c>
      <c r="AG118" s="34"/>
      <c r="AH118" s="71" t="s">
        <v>386</v>
      </c>
      <c r="AI118" s="34"/>
      <c r="AJ118" s="71" t="s">
        <v>386</v>
      </c>
      <c r="AK118" s="34"/>
      <c r="AL118" s="71" t="s">
        <v>386</v>
      </c>
      <c r="AM118" s="34"/>
      <c r="AN118" s="71" t="s">
        <v>386</v>
      </c>
      <c r="AO118" s="71"/>
      <c r="AP118" s="71" t="s">
        <v>386</v>
      </c>
      <c r="AQ118" s="71"/>
      <c r="AR118" s="67" t="s">
        <v>386</v>
      </c>
      <c r="AS118" s="67" t="s">
        <v>386</v>
      </c>
      <c r="AT118" s="76"/>
      <c r="AU118" s="67" t="s">
        <v>386</v>
      </c>
      <c r="AV118" s="67" t="s">
        <v>386</v>
      </c>
      <c r="AW118" s="76"/>
      <c r="AX118" s="67" t="s">
        <v>386</v>
      </c>
      <c r="AY118" s="67" t="s">
        <v>386</v>
      </c>
      <c r="AZ118" s="76"/>
      <c r="BB118" s="49"/>
      <c r="BE118" s="1" t="s">
        <v>386</v>
      </c>
      <c r="BF118" s="67" t="s">
        <v>386</v>
      </c>
      <c r="BG118" s="67" t="s">
        <v>386</v>
      </c>
      <c r="BH118" s="76"/>
      <c r="BJ118" s="49"/>
      <c r="BN118" s="67" t="s">
        <v>386</v>
      </c>
      <c r="BO118" s="67" t="s">
        <v>386</v>
      </c>
      <c r="BP118" s="76"/>
      <c r="BQ118" s="67" t="s">
        <v>386</v>
      </c>
      <c r="BR118" s="67" t="s">
        <v>386</v>
      </c>
      <c r="BS118" s="67" t="s">
        <v>386</v>
      </c>
      <c r="BT118" s="76"/>
    </row>
    <row r="119" spans="1:72" ht="22.5" customHeight="1" x14ac:dyDescent="0.35">
      <c r="A119" s="34">
        <v>1</v>
      </c>
      <c r="B119" s="67" t="s">
        <v>1107</v>
      </c>
      <c r="C119" s="69" t="s">
        <v>27</v>
      </c>
      <c r="D119" s="34" t="s">
        <v>26</v>
      </c>
      <c r="E119" s="66" t="s">
        <v>1108</v>
      </c>
      <c r="F119" s="34" t="s">
        <v>1109</v>
      </c>
      <c r="G119" s="34" t="s">
        <v>109</v>
      </c>
      <c r="H119" s="34" t="s">
        <v>1110</v>
      </c>
      <c r="I119" s="76"/>
      <c r="J119" s="34">
        <v>1</v>
      </c>
      <c r="K119" s="67" t="s">
        <v>1111</v>
      </c>
      <c r="L119" s="34" t="s">
        <v>170</v>
      </c>
      <c r="M119" s="63" t="s">
        <v>1112</v>
      </c>
      <c r="N119" s="34" t="s">
        <v>259</v>
      </c>
      <c r="O119" s="34" t="s">
        <v>1113</v>
      </c>
      <c r="P119" s="34">
        <v>1</v>
      </c>
      <c r="Q119" s="67" t="s">
        <v>1114</v>
      </c>
      <c r="R119" s="34" t="s">
        <v>210</v>
      </c>
      <c r="S119" s="71" t="s">
        <v>1115</v>
      </c>
      <c r="T119" s="49" t="s">
        <v>105</v>
      </c>
      <c r="U119" s="76"/>
      <c r="V119" s="34" t="s">
        <v>52</v>
      </c>
      <c r="W119" s="67">
        <v>4</v>
      </c>
      <c r="X119" s="76"/>
      <c r="Y119" s="1">
        <v>6</v>
      </c>
      <c r="Z119" s="67" t="s">
        <v>37</v>
      </c>
      <c r="AA119" s="67">
        <v>4</v>
      </c>
      <c r="AB119" s="76"/>
      <c r="AC119" s="34"/>
      <c r="AD119" s="71" t="s">
        <v>386</v>
      </c>
      <c r="AE119" s="34"/>
      <c r="AF119" s="71" t="s">
        <v>386</v>
      </c>
      <c r="AG119" s="34"/>
      <c r="AH119" s="71" t="s">
        <v>386</v>
      </c>
      <c r="AI119" s="34"/>
      <c r="AJ119" s="71" t="s">
        <v>386</v>
      </c>
      <c r="AK119" s="34"/>
      <c r="AL119" s="71" t="s">
        <v>386</v>
      </c>
      <c r="AM119" s="34"/>
      <c r="AN119" s="71" t="s">
        <v>386</v>
      </c>
      <c r="AO119" s="71"/>
      <c r="AP119" s="71" t="s">
        <v>386</v>
      </c>
      <c r="AQ119" s="71"/>
      <c r="AR119" s="67" t="s">
        <v>386</v>
      </c>
      <c r="AS119" s="67" t="s">
        <v>386</v>
      </c>
      <c r="AT119" s="76"/>
      <c r="AU119" s="67">
        <v>4</v>
      </c>
      <c r="AV119" s="67" t="s">
        <v>37</v>
      </c>
      <c r="AW119" s="76"/>
      <c r="AX119" s="67">
        <v>16</v>
      </c>
      <c r="AY119" s="67" t="s">
        <v>32</v>
      </c>
      <c r="AZ119" s="76"/>
      <c r="BA119" s="67">
        <v>7</v>
      </c>
      <c r="BB119" s="49" t="s">
        <v>387</v>
      </c>
      <c r="BC119" s="67">
        <v>70</v>
      </c>
      <c r="BD119" s="67" t="s">
        <v>58</v>
      </c>
      <c r="BE119" s="1">
        <v>0</v>
      </c>
      <c r="BF119" s="67">
        <v>4</v>
      </c>
      <c r="BG119" s="67" t="s">
        <v>52</v>
      </c>
      <c r="BH119" s="76"/>
      <c r="BI119" s="67">
        <v>2</v>
      </c>
      <c r="BJ119" s="49" t="s">
        <v>387</v>
      </c>
      <c r="BK119" s="1">
        <v>40</v>
      </c>
      <c r="BL119" s="67" t="s">
        <v>79</v>
      </c>
      <c r="BM119" s="1">
        <v>0</v>
      </c>
      <c r="BN119" s="67">
        <v>4</v>
      </c>
      <c r="BO119" s="67" t="s">
        <v>37</v>
      </c>
      <c r="BP119" s="76"/>
      <c r="BQ119" s="67">
        <v>16</v>
      </c>
      <c r="BR119" s="67" t="s">
        <v>32</v>
      </c>
      <c r="BS119" s="67" t="s">
        <v>33</v>
      </c>
      <c r="BT119" s="76"/>
    </row>
    <row r="120" spans="1:72" ht="22.5" customHeight="1" x14ac:dyDescent="0.35">
      <c r="A120" s="34">
        <v>1</v>
      </c>
      <c r="B120" s="67" t="s">
        <v>1107</v>
      </c>
      <c r="C120" s="69" t="s">
        <v>27</v>
      </c>
      <c r="D120" s="34" t="s">
        <v>26</v>
      </c>
      <c r="E120" s="66" t="s">
        <v>1116</v>
      </c>
      <c r="F120" s="34">
        <v>10</v>
      </c>
      <c r="G120" s="34" t="s">
        <v>109</v>
      </c>
      <c r="H120" s="34" t="s">
        <v>1117</v>
      </c>
      <c r="I120" s="76"/>
      <c r="J120" s="34">
        <v>2</v>
      </c>
      <c r="K120" s="67" t="s">
        <v>1118</v>
      </c>
      <c r="L120" s="34" t="s">
        <v>170</v>
      </c>
      <c r="M120" s="63" t="s">
        <v>1119</v>
      </c>
      <c r="N120" s="34" t="s">
        <v>259</v>
      </c>
      <c r="O120" s="34" t="s">
        <v>1113</v>
      </c>
      <c r="P120" s="34">
        <v>2</v>
      </c>
      <c r="Q120" s="67" t="s">
        <v>1120</v>
      </c>
      <c r="R120" s="34" t="s">
        <v>210</v>
      </c>
      <c r="S120" s="71" t="s">
        <v>1121</v>
      </c>
      <c r="T120" s="49" t="s">
        <v>105</v>
      </c>
      <c r="U120" s="76"/>
      <c r="V120" s="34" t="s">
        <v>52</v>
      </c>
      <c r="W120" s="67">
        <v>4</v>
      </c>
      <c r="X120" s="76"/>
      <c r="Y120" s="1">
        <v>6</v>
      </c>
      <c r="Z120" s="67" t="s">
        <v>37</v>
      </c>
      <c r="AA120" s="67">
        <v>4</v>
      </c>
      <c r="AB120" s="76"/>
      <c r="AC120" s="34"/>
      <c r="AD120" s="71" t="s">
        <v>386</v>
      </c>
      <c r="AE120" s="34"/>
      <c r="AF120" s="71" t="s">
        <v>386</v>
      </c>
      <c r="AG120" s="34"/>
      <c r="AH120" s="71" t="s">
        <v>386</v>
      </c>
      <c r="AI120" s="34"/>
      <c r="AJ120" s="71" t="s">
        <v>386</v>
      </c>
      <c r="AK120" s="34"/>
      <c r="AL120" s="71" t="s">
        <v>386</v>
      </c>
      <c r="AM120" s="34"/>
      <c r="AN120" s="71" t="s">
        <v>386</v>
      </c>
      <c r="AO120" s="71"/>
      <c r="AP120" s="71" t="s">
        <v>386</v>
      </c>
      <c r="AQ120" s="71"/>
      <c r="AR120" s="67" t="s">
        <v>386</v>
      </c>
      <c r="AS120" s="67" t="s">
        <v>386</v>
      </c>
      <c r="AT120" s="76"/>
      <c r="AU120" s="67">
        <v>4</v>
      </c>
      <c r="AV120" s="67" t="s">
        <v>37</v>
      </c>
      <c r="AW120" s="76"/>
      <c r="AX120" s="67">
        <v>16</v>
      </c>
      <c r="AY120" s="67" t="s">
        <v>32</v>
      </c>
      <c r="AZ120" s="76"/>
      <c r="BA120" s="67">
        <v>7</v>
      </c>
      <c r="BB120" s="49" t="s">
        <v>387</v>
      </c>
      <c r="BC120" s="67">
        <v>70</v>
      </c>
      <c r="BD120" s="67" t="s">
        <v>58</v>
      </c>
      <c r="BE120" s="1">
        <v>0</v>
      </c>
      <c r="BF120" s="67">
        <v>4</v>
      </c>
      <c r="BG120" s="67" t="s">
        <v>52</v>
      </c>
      <c r="BH120" s="76"/>
      <c r="BI120" s="67">
        <v>2</v>
      </c>
      <c r="BJ120" s="49" t="s">
        <v>387</v>
      </c>
      <c r="BK120" s="1">
        <v>40</v>
      </c>
      <c r="BL120" s="67" t="s">
        <v>79</v>
      </c>
      <c r="BM120" s="1">
        <v>0</v>
      </c>
      <c r="BN120" s="67">
        <v>4</v>
      </c>
      <c r="BO120" s="67" t="s">
        <v>37</v>
      </c>
      <c r="BP120" s="76"/>
      <c r="BQ120" s="67">
        <v>16</v>
      </c>
      <c r="BR120" s="67" t="s">
        <v>32</v>
      </c>
      <c r="BS120" s="67" t="s">
        <v>33</v>
      </c>
      <c r="BT120" s="76"/>
    </row>
    <row r="121" spans="1:72" ht="22.5" customHeight="1" x14ac:dyDescent="0.35">
      <c r="A121" s="34">
        <v>1</v>
      </c>
      <c r="B121" s="67" t="s">
        <v>1107</v>
      </c>
      <c r="C121" s="69" t="s">
        <v>27</v>
      </c>
      <c r="D121" s="34" t="s">
        <v>26</v>
      </c>
      <c r="E121" s="66"/>
      <c r="F121" s="34"/>
      <c r="G121" s="34"/>
      <c r="H121" s="34"/>
      <c r="I121" s="76"/>
      <c r="J121" s="34">
        <v>3</v>
      </c>
      <c r="K121" s="67" t="s">
        <v>1122</v>
      </c>
      <c r="L121" s="34" t="s">
        <v>170</v>
      </c>
      <c r="M121" s="63"/>
      <c r="N121" s="34" t="s">
        <v>259</v>
      </c>
      <c r="O121" s="34" t="s">
        <v>1123</v>
      </c>
      <c r="P121" s="34">
        <v>0</v>
      </c>
      <c r="Q121" s="67" t="s">
        <v>1124</v>
      </c>
      <c r="R121" s="34" t="s">
        <v>210</v>
      </c>
      <c r="S121" s="71"/>
      <c r="T121" s="49" t="s">
        <v>105</v>
      </c>
      <c r="U121" s="76"/>
      <c r="V121" s="34" t="s">
        <v>52</v>
      </c>
      <c r="W121" s="67">
        <v>4</v>
      </c>
      <c r="X121" s="76"/>
      <c r="Y121" s="1">
        <v>6</v>
      </c>
      <c r="Z121" s="67" t="s">
        <v>37</v>
      </c>
      <c r="AA121" s="67">
        <v>4</v>
      </c>
      <c r="AB121" s="76"/>
      <c r="AC121" s="34"/>
      <c r="AD121" s="71"/>
      <c r="AE121" s="34"/>
      <c r="AF121" s="71"/>
      <c r="AG121" s="34"/>
      <c r="AH121" s="71"/>
      <c r="AI121" s="34"/>
      <c r="AJ121" s="71"/>
      <c r="AK121" s="34"/>
      <c r="AL121" s="71"/>
      <c r="AM121" s="34"/>
      <c r="AN121" s="71"/>
      <c r="AO121" s="71"/>
      <c r="AP121" s="71"/>
      <c r="AQ121" s="71"/>
      <c r="AR121" s="67" t="s">
        <v>386</v>
      </c>
      <c r="AT121" s="76"/>
      <c r="AU121" s="67">
        <v>4</v>
      </c>
      <c r="AV121" s="67" t="s">
        <v>37</v>
      </c>
      <c r="AW121" s="76"/>
      <c r="AX121" s="67">
        <v>16</v>
      </c>
      <c r="AY121" s="67" t="s">
        <v>32</v>
      </c>
      <c r="AZ121" s="76"/>
      <c r="BA121" s="67">
        <v>7</v>
      </c>
      <c r="BB121" s="49" t="s">
        <v>387</v>
      </c>
      <c r="BC121" s="67">
        <v>70</v>
      </c>
      <c r="BD121" s="67" t="s">
        <v>58</v>
      </c>
      <c r="BE121" s="1">
        <v>0</v>
      </c>
      <c r="BF121" s="67">
        <v>4</v>
      </c>
      <c r="BG121" s="67" t="s">
        <v>52</v>
      </c>
      <c r="BH121" s="76"/>
      <c r="BI121" s="67">
        <v>2</v>
      </c>
      <c r="BJ121" s="49" t="s">
        <v>387</v>
      </c>
      <c r="BK121" s="1">
        <v>40</v>
      </c>
      <c r="BL121" s="67" t="s">
        <v>79</v>
      </c>
      <c r="BM121" s="1">
        <v>0</v>
      </c>
      <c r="BN121" s="67">
        <v>4</v>
      </c>
      <c r="BO121" s="67" t="s">
        <v>37</v>
      </c>
      <c r="BP121" s="76"/>
      <c r="BQ121" s="67">
        <v>16</v>
      </c>
      <c r="BR121" s="67" t="s">
        <v>32</v>
      </c>
      <c r="BS121" s="67" t="s">
        <v>33</v>
      </c>
      <c r="BT121" s="76"/>
    </row>
    <row r="122" spans="1:72" ht="22.5" customHeight="1" x14ac:dyDescent="0.35">
      <c r="A122" s="34">
        <v>1</v>
      </c>
      <c r="B122" s="67" t="s">
        <v>1107</v>
      </c>
      <c r="C122" s="69" t="s">
        <v>27</v>
      </c>
      <c r="D122" s="34" t="s">
        <v>26</v>
      </c>
      <c r="E122" s="66" t="s">
        <v>1116</v>
      </c>
      <c r="F122" s="34">
        <v>27</v>
      </c>
      <c r="G122" s="34" t="s">
        <v>72</v>
      </c>
      <c r="H122" s="34" t="s">
        <v>1125</v>
      </c>
      <c r="I122" s="76"/>
      <c r="J122" s="34">
        <v>4</v>
      </c>
      <c r="K122" s="67" t="s">
        <v>1126</v>
      </c>
      <c r="L122" s="34" t="s">
        <v>170</v>
      </c>
      <c r="M122" s="63"/>
      <c r="N122" s="34" t="s">
        <v>259</v>
      </c>
      <c r="O122" s="34" t="s">
        <v>1113</v>
      </c>
      <c r="P122" s="34">
        <v>0</v>
      </c>
      <c r="Q122" s="67" t="s">
        <v>1124</v>
      </c>
      <c r="R122" s="34"/>
      <c r="S122" s="71" t="s">
        <v>82</v>
      </c>
      <c r="T122" s="49"/>
      <c r="U122" s="76"/>
      <c r="V122" s="34" t="s">
        <v>52</v>
      </c>
      <c r="W122" s="67">
        <v>4</v>
      </c>
      <c r="X122" s="76"/>
      <c r="Y122" s="1">
        <v>6</v>
      </c>
      <c r="Z122" s="67" t="s">
        <v>37</v>
      </c>
      <c r="AA122" s="67">
        <v>4</v>
      </c>
      <c r="AB122" s="76"/>
      <c r="AC122" s="34"/>
      <c r="AD122" s="71" t="s">
        <v>386</v>
      </c>
      <c r="AE122" s="34"/>
      <c r="AF122" s="71" t="s">
        <v>386</v>
      </c>
      <c r="AG122" s="34"/>
      <c r="AH122" s="71" t="s">
        <v>386</v>
      </c>
      <c r="AI122" s="34"/>
      <c r="AJ122" s="71" t="s">
        <v>386</v>
      </c>
      <c r="AK122" s="34"/>
      <c r="AL122" s="71" t="s">
        <v>386</v>
      </c>
      <c r="AM122" s="34"/>
      <c r="AN122" s="71" t="s">
        <v>386</v>
      </c>
      <c r="AO122" s="71"/>
      <c r="AP122" s="71" t="s">
        <v>386</v>
      </c>
      <c r="AQ122" s="71"/>
      <c r="AR122" s="67" t="s">
        <v>386</v>
      </c>
      <c r="AS122" s="67" t="s">
        <v>386</v>
      </c>
      <c r="AT122" s="76"/>
      <c r="AU122" s="67">
        <v>4</v>
      </c>
      <c r="AV122" s="67" t="s">
        <v>37</v>
      </c>
      <c r="AW122" s="76"/>
      <c r="AX122" s="67">
        <v>16</v>
      </c>
      <c r="AY122" s="67" t="s">
        <v>32</v>
      </c>
      <c r="AZ122" s="76"/>
      <c r="BA122" s="67">
        <v>7</v>
      </c>
      <c r="BB122" s="49" t="s">
        <v>387</v>
      </c>
      <c r="BC122" s="67">
        <v>70</v>
      </c>
      <c r="BD122" s="67" t="s">
        <v>58</v>
      </c>
      <c r="BE122" s="1">
        <v>0</v>
      </c>
      <c r="BF122" s="67">
        <v>4</v>
      </c>
      <c r="BG122" s="67" t="s">
        <v>52</v>
      </c>
      <c r="BH122" s="76"/>
      <c r="BI122" s="67">
        <v>2</v>
      </c>
      <c r="BJ122" s="49" t="s">
        <v>387</v>
      </c>
      <c r="BK122" s="1">
        <v>40</v>
      </c>
      <c r="BL122" s="67" t="s">
        <v>79</v>
      </c>
      <c r="BM122" s="1">
        <v>0</v>
      </c>
      <c r="BN122" s="67">
        <v>4</v>
      </c>
      <c r="BO122" s="67" t="s">
        <v>37</v>
      </c>
      <c r="BP122" s="76"/>
      <c r="BQ122" s="67">
        <v>16</v>
      </c>
      <c r="BR122" s="67" t="s">
        <v>32</v>
      </c>
      <c r="BS122" s="67" t="s">
        <v>33</v>
      </c>
      <c r="BT122" s="76"/>
    </row>
    <row r="123" spans="1:72" x14ac:dyDescent="0.35">
      <c r="A123" s="76" t="s">
        <v>1134</v>
      </c>
      <c r="B123" s="76" t="s">
        <v>1134</v>
      </c>
      <c r="C123" s="70" t="s">
        <v>1134</v>
      </c>
      <c r="D123" s="76" t="s">
        <v>1134</v>
      </c>
      <c r="E123" s="70" t="s">
        <v>1134</v>
      </c>
      <c r="F123" s="76" t="s">
        <v>1134</v>
      </c>
      <c r="G123" s="76" t="s">
        <v>1134</v>
      </c>
      <c r="H123" s="76" t="s">
        <v>1134</v>
      </c>
      <c r="I123" s="76" t="s">
        <v>1134</v>
      </c>
      <c r="J123" s="76" t="s">
        <v>1134</v>
      </c>
      <c r="K123" s="76" t="s">
        <v>1134</v>
      </c>
      <c r="L123" s="76" t="s">
        <v>1134</v>
      </c>
      <c r="M123" s="77" t="s">
        <v>1134</v>
      </c>
      <c r="N123" s="76" t="s">
        <v>1134</v>
      </c>
      <c r="O123" s="76" t="s">
        <v>1134</v>
      </c>
      <c r="P123" s="76" t="s">
        <v>1134</v>
      </c>
      <c r="Q123" s="76" t="s">
        <v>1134</v>
      </c>
      <c r="R123" s="76" t="s">
        <v>1134</v>
      </c>
      <c r="S123" s="76" t="s">
        <v>1134</v>
      </c>
      <c r="T123" s="76" t="s">
        <v>1134</v>
      </c>
      <c r="U123" s="76" t="s">
        <v>1134</v>
      </c>
      <c r="V123" s="76" t="s">
        <v>1134</v>
      </c>
      <c r="W123" s="76" t="s">
        <v>1134</v>
      </c>
      <c r="X123" s="76" t="s">
        <v>1134</v>
      </c>
      <c r="Y123" s="76" t="s">
        <v>1134</v>
      </c>
      <c r="Z123" s="76" t="s">
        <v>1134</v>
      </c>
      <c r="AA123" s="76" t="s">
        <v>1134</v>
      </c>
      <c r="AB123" s="76" t="s">
        <v>1134</v>
      </c>
      <c r="AC123" s="76" t="s">
        <v>1134</v>
      </c>
      <c r="AD123" s="76" t="s">
        <v>1134</v>
      </c>
      <c r="AE123" s="76" t="s">
        <v>1134</v>
      </c>
      <c r="AF123" s="76" t="s">
        <v>1134</v>
      </c>
      <c r="AG123" s="76" t="s">
        <v>1134</v>
      </c>
      <c r="AH123" s="76" t="s">
        <v>1134</v>
      </c>
      <c r="AI123" s="76" t="s">
        <v>1134</v>
      </c>
      <c r="AJ123" s="76" t="s">
        <v>1134</v>
      </c>
      <c r="AK123" s="76" t="s">
        <v>1134</v>
      </c>
      <c r="AL123" s="76" t="s">
        <v>1134</v>
      </c>
      <c r="AM123" s="76" t="s">
        <v>1134</v>
      </c>
      <c r="AN123" s="76" t="s">
        <v>1134</v>
      </c>
      <c r="AO123" s="76" t="s">
        <v>1134</v>
      </c>
      <c r="AP123" s="76" t="s">
        <v>1134</v>
      </c>
      <c r="AQ123" s="76" t="s">
        <v>1134</v>
      </c>
      <c r="AR123" s="76" t="s">
        <v>1134</v>
      </c>
      <c r="AS123" s="76" t="s">
        <v>1134</v>
      </c>
      <c r="AT123" s="76" t="s">
        <v>1134</v>
      </c>
      <c r="AU123" s="76" t="s">
        <v>1134</v>
      </c>
      <c r="AV123" s="76" t="s">
        <v>1134</v>
      </c>
      <c r="AW123" s="76" t="s">
        <v>1134</v>
      </c>
      <c r="AX123" s="76" t="s">
        <v>1134</v>
      </c>
      <c r="AY123" s="76" t="s">
        <v>1134</v>
      </c>
      <c r="AZ123" s="76" t="s">
        <v>1134</v>
      </c>
      <c r="BA123" s="76" t="s">
        <v>1134</v>
      </c>
      <c r="BB123" s="76" t="s">
        <v>1134</v>
      </c>
      <c r="BC123" s="76" t="s">
        <v>1134</v>
      </c>
      <c r="BD123" s="76" t="s">
        <v>1134</v>
      </c>
      <c r="BE123" s="76" t="s">
        <v>1134</v>
      </c>
      <c r="BF123" s="76" t="s">
        <v>1134</v>
      </c>
      <c r="BG123" s="76" t="s">
        <v>1134</v>
      </c>
      <c r="BH123" s="76" t="s">
        <v>1134</v>
      </c>
      <c r="BI123" s="76" t="s">
        <v>1134</v>
      </c>
      <c r="BJ123" s="76" t="s">
        <v>1134</v>
      </c>
      <c r="BK123" s="76" t="s">
        <v>1134</v>
      </c>
      <c r="BL123" s="76" t="s">
        <v>1134</v>
      </c>
      <c r="BM123" s="76" t="s">
        <v>1134</v>
      </c>
      <c r="BN123" s="76" t="s">
        <v>1134</v>
      </c>
      <c r="BO123" s="76" t="s">
        <v>1134</v>
      </c>
      <c r="BP123" s="76" t="s">
        <v>1134</v>
      </c>
      <c r="BQ123" s="76" t="s">
        <v>1134</v>
      </c>
      <c r="BR123" s="76" t="s">
        <v>1134</v>
      </c>
      <c r="BS123" s="76" t="s">
        <v>1134</v>
      </c>
      <c r="BT123" s="76" t="s">
        <v>1134</v>
      </c>
    </row>
  </sheetData>
  <sheetProtection formatCells="0" formatColumns="0" formatRows="0"/>
  <autoFilter ref="A6:BT123" xr:uid="{6456A591-4E12-4D25-925F-E6134B5ACCF5}"/>
  <mergeCells count="58">
    <mergeCell ref="BU4:BU6"/>
    <mergeCell ref="R5:S5"/>
    <mergeCell ref="P5:P6"/>
    <mergeCell ref="Q5:Q6"/>
    <mergeCell ref="J4:T4"/>
    <mergeCell ref="T5:T6"/>
    <mergeCell ref="L5:M5"/>
    <mergeCell ref="N5:N6"/>
    <mergeCell ref="O5:O6"/>
    <mergeCell ref="K5:K6"/>
    <mergeCell ref="J5:J6"/>
    <mergeCell ref="BS4:BS6"/>
    <mergeCell ref="AU5:AU6"/>
    <mergeCell ref="AU4:AV4"/>
    <mergeCell ref="AY5:AY6"/>
    <mergeCell ref="AX4:AY4"/>
    <mergeCell ref="A4:H4"/>
    <mergeCell ref="A5:A6"/>
    <mergeCell ref="B5:B6"/>
    <mergeCell ref="C5:C6"/>
    <mergeCell ref="D5:D6"/>
    <mergeCell ref="E5:E6"/>
    <mergeCell ref="F5:F6"/>
    <mergeCell ref="G5:G6"/>
    <mergeCell ref="H5:H6"/>
    <mergeCell ref="AX5:AX6"/>
    <mergeCell ref="BB5:BB6"/>
    <mergeCell ref="BC5:BC6"/>
    <mergeCell ref="BE5:BE6"/>
    <mergeCell ref="BF5:BF6"/>
    <mergeCell ref="BG5:BG6"/>
    <mergeCell ref="BJ5:BJ6"/>
    <mergeCell ref="BI5:BI6"/>
    <mergeCell ref="BQ4:BQ6"/>
    <mergeCell ref="BR4:BR6"/>
    <mergeCell ref="BK5:BK6"/>
    <mergeCell ref="BM5:BM6"/>
    <mergeCell ref="BN5:BN6"/>
    <mergeCell ref="BO5:BO6"/>
    <mergeCell ref="BI4:BM4"/>
    <mergeCell ref="BN4:BO4"/>
    <mergeCell ref="BL5:BL6"/>
    <mergeCell ref="B1:E1"/>
    <mergeCell ref="F1:L1"/>
    <mergeCell ref="BF4:BG4"/>
    <mergeCell ref="BA4:BE4"/>
    <mergeCell ref="BD5:BD6"/>
    <mergeCell ref="V5:V6"/>
    <mergeCell ref="AV5:AV6"/>
    <mergeCell ref="BA5:BA6"/>
    <mergeCell ref="V4:W4"/>
    <mergeCell ref="W5:W6"/>
    <mergeCell ref="AA5:AA6"/>
    <mergeCell ref="AK5:AP5"/>
    <mergeCell ref="AQ5:AS5"/>
    <mergeCell ref="Y4:AS4"/>
    <mergeCell ref="Y5:Z5"/>
    <mergeCell ref="AC5:AJ5"/>
  </mergeCells>
  <conditionalFormatting sqref="BS7:BS122">
    <cfRule type="cellIs" dxfId="79" priority="30" operator="equal">
      <formula>"Tratamiento Prioritario"</formula>
    </cfRule>
  </conditionalFormatting>
  <printOptions horizontalCentered="1" verticalCentered="1"/>
  <pageMargins left="0.23622047244094491" right="0.23622047244094491" top="0.74803149606299213" bottom="0.74803149606299213" header="0.31496062992125984" footer="0.31496062992125984"/>
  <pageSetup scale="56" orientation="landscape" r:id="rId1"/>
  <headerFooter>
    <oddFooter>&amp;LMPEE0301F01
V:05</oddFooter>
  </headerFooter>
  <colBreaks count="3" manualBreakCount="3">
    <brk id="8" max="121" man="1"/>
    <brk id="20" max="121" man="1"/>
    <brk id="52" max="121" man="1"/>
  </col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37" operator="equal" id="{3821F6D5-C637-4358-BCBE-21A36A217358}">
            <xm:f>Configuración!$U$4</xm:f>
            <x14:dxf>
              <font>
                <b/>
                <i val="0"/>
              </font>
              <fill>
                <patternFill>
                  <bgColor rgb="FF92D050"/>
                </patternFill>
              </fill>
            </x14:dxf>
          </x14:cfRule>
          <x14:cfRule type="cellIs" priority="38" operator="equal" id="{7572201D-3FBC-439A-A986-B4B1ABD5C1A0}">
            <xm:f>Configuración!$U$3</xm:f>
            <x14:dxf>
              <font>
                <b/>
                <i val="0"/>
              </font>
              <fill>
                <patternFill>
                  <bgColor rgb="FFFFC000"/>
                </patternFill>
              </fill>
            </x14:dxf>
          </x14:cfRule>
          <x14:cfRule type="cellIs" priority="39" operator="equal" id="{89A29871-2FF1-4B31-98F7-ADD06B3D1B46}">
            <xm:f>Configuración!$U$2</xm:f>
            <x14:dxf>
              <font>
                <b/>
                <i val="0"/>
                <color theme="0"/>
              </font>
              <fill>
                <patternFill>
                  <bgColor rgb="FFFF0000"/>
                </patternFill>
              </fill>
            </x14:dxf>
          </x14:cfRule>
          <xm:sqref>AY124:AY1048576 AY7:AY122 BR7:BR122</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1000000}">
          <x14:formula1>
            <xm:f>Configuración!$J$2:$J$8</xm:f>
          </x14:formula1>
          <xm:sqref>G124:G1048576</xm:sqref>
        </x14:dataValidation>
        <x14:dataValidation type="list" allowBlank="1" showInputMessage="1" showErrorMessage="1" xr:uid="{00000000-0002-0000-0400-000002000000}">
          <x14:formula1>
            <xm:f>Configuración!$L$2:$L$6</xm:f>
          </x14:formula1>
          <xm:sqref>V124:V1048576</xm:sqref>
        </x14:dataValidation>
        <x14:dataValidation type="list" allowBlank="1" showInputMessage="1" showErrorMessage="1" xr:uid="{00000000-0002-0000-0400-000003000000}">
          <x14:formula1>
            <xm:f>Configuración!$J$11:$J$13</xm:f>
          </x14:formula1>
          <xm:sqref>L124:L1048576</xm:sqref>
        </x14:dataValidation>
        <x14:dataValidation type="list" allowBlank="1" showInputMessage="1" showErrorMessage="1" xr:uid="{00000000-0002-0000-0400-000004000000}">
          <x14:formula1>
            <xm:f>Configuración!$J$16:$J$17</xm:f>
          </x14:formula1>
          <xm:sqref>R124:R1048576</xm:sqref>
        </x14:dataValidation>
        <x14:dataValidation type="list" allowBlank="1" showInputMessage="1" showErrorMessage="1" xr:uid="{00000000-0002-0000-0400-000005000000}">
          <x14:formula1>
            <xm:f>Configuración!$J$24:$J$28</xm:f>
          </x14:formula1>
          <xm:sqref>N124:N1048576</xm:sqref>
        </x14:dataValidation>
        <x14:dataValidation type="list" allowBlank="1" showInputMessage="1" showErrorMessage="1" xr:uid="{00000000-0002-0000-0400-000007000000}">
          <x14:formula1>
            <xm:f>Configuración!$Q$29:$Q$31</xm:f>
          </x14:formula1>
          <xm:sqref>AI124:AI1048576</xm:sqref>
        </x14:dataValidation>
        <x14:dataValidation type="list" allowBlank="1" showInputMessage="1" showErrorMessage="1" xr:uid="{00000000-0002-0000-0400-000008000000}">
          <x14:formula1>
            <xm:f>Configuración!$Q$14:$Q$16</xm:f>
          </x14:formula1>
          <xm:sqref>AC124:AC1048576</xm:sqref>
        </x14:dataValidation>
        <x14:dataValidation type="list" allowBlank="1" showInputMessage="1" showErrorMessage="1" xr:uid="{00000000-0002-0000-0400-000009000000}">
          <x14:formula1>
            <xm:f>Configuración!$Q$19:$Q$21</xm:f>
          </x14:formula1>
          <xm:sqref>AE124:AE1048576</xm:sqref>
        </x14:dataValidation>
        <x14:dataValidation type="list" allowBlank="1" showInputMessage="1" showErrorMessage="1" xr:uid="{00000000-0002-0000-0400-00000A000000}">
          <x14:formula1>
            <xm:f>Configuración!$Q$34:$Q$36</xm:f>
          </x14:formula1>
          <xm:sqref>AK124:AK1048576</xm:sqref>
        </x14:dataValidation>
        <x14:dataValidation type="list" allowBlank="1" showInputMessage="1" showErrorMessage="1" xr:uid="{00000000-0002-0000-0400-00000B000000}">
          <x14:formula1>
            <xm:f>Configuración!$Q$24:$Q$26</xm:f>
          </x14:formula1>
          <xm:sqref>AG124:AG1048576</xm:sqref>
        </x14:dataValidation>
        <x14:dataValidation type="list" allowBlank="1" showInputMessage="1" showErrorMessage="1" xr:uid="{00000000-0002-0000-0400-00000C000000}">
          <x14:formula1>
            <xm:f>Configuración!$Q$39:$Q$41</xm:f>
          </x14:formula1>
          <xm:sqref>AM124:AM1048576</xm:sqref>
        </x14:dataValidation>
        <x14:dataValidation type="list" allowBlank="1" showInputMessage="1" showErrorMessage="1" xr:uid="{00000000-0002-0000-0400-00000D000000}">
          <x14:formula1>
            <xm:f>Configuración!$Q$44:$Q$46</xm:f>
          </x14:formula1>
          <xm:sqref>AO124:AO1048576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61"/>
  <sheetViews>
    <sheetView zoomScale="70" zoomScaleNormal="70" zoomScaleSheetLayoutView="70" workbookViewId="0">
      <selection activeCell="G5" sqref="G5"/>
    </sheetView>
  </sheetViews>
  <sheetFormatPr baseColWidth="10" defaultColWidth="11.54296875" defaultRowHeight="14.5" x14ac:dyDescent="0.35"/>
  <cols>
    <col min="1" max="1" width="4" style="67" customWidth="1"/>
    <col min="2" max="2" width="16.7265625" style="67" customWidth="1"/>
    <col min="3" max="4" width="14.54296875" style="1" customWidth="1"/>
    <col min="5" max="5" width="44.453125" style="67" customWidth="1"/>
    <col min="6" max="6" width="12" style="1" customWidth="1"/>
    <col min="7" max="7" width="12.453125" style="67" bestFit="1" customWidth="1"/>
    <col min="8" max="8" width="40.54296875" style="138" customWidth="1"/>
    <col min="9" max="9" width="23.81640625" style="67" customWidth="1"/>
    <col min="10" max="10" width="25.453125" style="67" customWidth="1"/>
    <col min="11" max="11" width="18.54296875" style="67" customWidth="1"/>
    <col min="12" max="12" width="3.1796875" style="67" customWidth="1"/>
    <col min="13" max="13" width="11.1796875" style="67" customWidth="1"/>
    <col min="14" max="14" width="2.81640625" style="67" customWidth="1"/>
    <col min="15" max="15" width="13.1796875" style="67" bestFit="1" customWidth="1"/>
    <col min="16" max="16" width="2.453125" style="67" customWidth="1"/>
    <col min="17" max="17" width="13.1796875" style="67" bestFit="1" customWidth="1"/>
    <col min="18" max="18" width="4.54296875" style="67" customWidth="1"/>
    <col min="19" max="19" width="9.7265625" style="67" customWidth="1"/>
    <col min="20" max="31" width="12.08984375" style="68" customWidth="1"/>
    <col min="32" max="32" width="13.81640625" style="67" customWidth="1"/>
    <col min="33" max="33" width="49.90625" style="67" customWidth="1"/>
    <col min="34" max="34" width="15.54296875" style="67" customWidth="1"/>
    <col min="35" max="35" width="40.1796875" style="67" customWidth="1"/>
    <col min="36" max="16384" width="11.54296875" style="67"/>
  </cols>
  <sheetData>
    <row r="1" spans="1:35" ht="57" customHeight="1" thickBot="1" x14ac:dyDescent="0.4">
      <c r="A1" s="245" t="s">
        <v>1734</v>
      </c>
      <c r="B1" s="245"/>
      <c r="C1" s="245"/>
      <c r="D1" s="245"/>
      <c r="E1" s="245"/>
      <c r="F1" s="245"/>
      <c r="G1" s="246"/>
      <c r="H1" s="255"/>
      <c r="I1" s="256"/>
      <c r="J1" s="257"/>
      <c r="K1" s="257"/>
      <c r="L1" s="257"/>
      <c r="M1" s="257"/>
      <c r="N1" s="258"/>
    </row>
    <row r="2" spans="1:35" ht="15" thickBot="1" x14ac:dyDescent="0.4"/>
    <row r="3" spans="1:35" s="163" customFormat="1" ht="31" customHeight="1" x14ac:dyDescent="0.35">
      <c r="A3" s="171" t="s">
        <v>1135</v>
      </c>
      <c r="B3" s="247" t="s">
        <v>1136</v>
      </c>
      <c r="C3" s="248"/>
      <c r="D3" s="248"/>
      <c r="E3" s="249"/>
      <c r="F3" s="247" t="s">
        <v>1137</v>
      </c>
      <c r="G3" s="248"/>
      <c r="H3" s="249"/>
      <c r="I3" s="247" t="s">
        <v>1138</v>
      </c>
      <c r="J3" s="249"/>
      <c r="K3" s="253" t="s">
        <v>1140</v>
      </c>
      <c r="L3" s="253"/>
      <c r="M3" s="253"/>
      <c r="N3" s="253"/>
      <c r="O3" s="253"/>
      <c r="P3" s="253"/>
      <c r="Q3" s="253"/>
      <c r="R3" s="253"/>
      <c r="S3" s="162" t="s">
        <v>1141</v>
      </c>
      <c r="T3" s="253" t="s">
        <v>1142</v>
      </c>
      <c r="U3" s="253"/>
      <c r="V3" s="253"/>
      <c r="W3" s="253"/>
      <c r="X3" s="253"/>
      <c r="Y3" s="253"/>
      <c r="Z3" s="253" t="s">
        <v>1143</v>
      </c>
      <c r="AA3" s="253"/>
      <c r="AB3" s="253"/>
      <c r="AC3" s="253"/>
      <c r="AD3" s="253"/>
      <c r="AE3" s="254"/>
      <c r="AF3" s="250" t="s">
        <v>1733</v>
      </c>
      <c r="AG3" s="251"/>
      <c r="AH3" s="251"/>
      <c r="AI3" s="252"/>
    </row>
    <row r="4" spans="1:35" s="163" customFormat="1" ht="29.5" thickBot="1" x14ac:dyDescent="0.4">
      <c r="A4" s="164" t="s">
        <v>1144</v>
      </c>
      <c r="B4" s="165" t="s">
        <v>1518</v>
      </c>
      <c r="C4" s="166" t="s">
        <v>1145</v>
      </c>
      <c r="D4" s="193" t="s">
        <v>341</v>
      </c>
      <c r="E4" s="166" t="s">
        <v>367</v>
      </c>
      <c r="F4" s="166" t="s">
        <v>366</v>
      </c>
      <c r="G4" s="166" t="s">
        <v>1146</v>
      </c>
      <c r="H4" s="167" t="s">
        <v>367</v>
      </c>
      <c r="I4" s="168" t="s">
        <v>1519</v>
      </c>
      <c r="J4" s="169" t="s">
        <v>1147</v>
      </c>
      <c r="K4" s="166" t="s">
        <v>10</v>
      </c>
      <c r="L4" s="166" t="s">
        <v>1148</v>
      </c>
      <c r="M4" s="166" t="s">
        <v>1139</v>
      </c>
      <c r="N4" s="166" t="s">
        <v>1149</v>
      </c>
      <c r="O4" s="166" t="s">
        <v>152</v>
      </c>
      <c r="P4" s="166" t="s">
        <v>1150</v>
      </c>
      <c r="Q4" s="166" t="s">
        <v>204</v>
      </c>
      <c r="R4" s="166" t="s">
        <v>1151</v>
      </c>
      <c r="S4" s="166" t="s">
        <v>1152</v>
      </c>
      <c r="T4" s="169" t="s">
        <v>1153</v>
      </c>
      <c r="U4" s="169" t="s">
        <v>1934</v>
      </c>
      <c r="V4" s="169" t="s">
        <v>1153</v>
      </c>
      <c r="W4" s="169" t="s">
        <v>1934</v>
      </c>
      <c r="X4" s="169" t="s">
        <v>1153</v>
      </c>
      <c r="Y4" s="169" t="s">
        <v>1934</v>
      </c>
      <c r="Z4" s="169" t="s">
        <v>1154</v>
      </c>
      <c r="AA4" s="169" t="s">
        <v>1160</v>
      </c>
      <c r="AB4" s="169" t="s">
        <v>1154</v>
      </c>
      <c r="AC4" s="169" t="s">
        <v>1160</v>
      </c>
      <c r="AD4" s="169" t="s">
        <v>1154</v>
      </c>
      <c r="AE4" s="170" t="s">
        <v>1160</v>
      </c>
      <c r="AF4" s="140" t="s">
        <v>1576</v>
      </c>
      <c r="AG4" s="141" t="s">
        <v>1528</v>
      </c>
      <c r="AH4" s="141" t="s">
        <v>1529</v>
      </c>
      <c r="AI4" s="142" t="s">
        <v>1139</v>
      </c>
    </row>
    <row r="5" spans="1:35" ht="295" customHeight="1" x14ac:dyDescent="0.35">
      <c r="A5" s="183">
        <v>5</v>
      </c>
      <c r="B5" s="143" t="s">
        <v>148</v>
      </c>
      <c r="C5" s="173" t="s">
        <v>392</v>
      </c>
      <c r="D5" s="173" t="s">
        <v>259</v>
      </c>
      <c r="E5" s="143" t="s">
        <v>398</v>
      </c>
      <c r="F5" s="173" t="s">
        <v>326</v>
      </c>
      <c r="G5" s="143" t="s">
        <v>1255</v>
      </c>
      <c r="H5" s="174" t="s">
        <v>1256</v>
      </c>
      <c r="I5" s="143" t="s">
        <v>148</v>
      </c>
      <c r="J5" s="143" t="s">
        <v>1247</v>
      </c>
      <c r="K5" s="143" t="s">
        <v>56</v>
      </c>
      <c r="L5" s="143">
        <v>15</v>
      </c>
      <c r="M5" s="143" t="s">
        <v>133</v>
      </c>
      <c r="N5" s="143">
        <v>20</v>
      </c>
      <c r="O5" s="143" t="s">
        <v>172</v>
      </c>
      <c r="P5" s="143">
        <v>30</v>
      </c>
      <c r="Q5" s="143" t="s">
        <v>221</v>
      </c>
      <c r="R5" s="143">
        <v>10</v>
      </c>
      <c r="S5" s="143">
        <v>75</v>
      </c>
      <c r="T5" s="175" t="s">
        <v>396</v>
      </c>
      <c r="U5" s="175" t="s">
        <v>397</v>
      </c>
      <c r="V5" s="175" t="s">
        <v>404</v>
      </c>
      <c r="W5" s="175" t="s">
        <v>405</v>
      </c>
      <c r="X5" s="175"/>
      <c r="Y5" s="175"/>
      <c r="Z5" s="175"/>
      <c r="AA5" s="175"/>
      <c r="AB5" s="175"/>
      <c r="AC5" s="175"/>
      <c r="AD5" s="175"/>
      <c r="AE5" s="184"/>
      <c r="AF5" s="176" t="s">
        <v>1684</v>
      </c>
      <c r="AG5" s="177" t="s">
        <v>1735</v>
      </c>
      <c r="AH5" s="177" t="s">
        <v>1537</v>
      </c>
      <c r="AI5" s="178" t="s">
        <v>1736</v>
      </c>
    </row>
    <row r="6" spans="1:35" ht="409.5" x14ac:dyDescent="0.35">
      <c r="A6" s="179">
        <v>4</v>
      </c>
      <c r="B6" s="96" t="s">
        <v>148</v>
      </c>
      <c r="C6" s="145" t="s">
        <v>392</v>
      </c>
      <c r="D6" s="145" t="s">
        <v>259</v>
      </c>
      <c r="E6" s="96" t="s">
        <v>398</v>
      </c>
      <c r="F6" s="145" t="s">
        <v>326</v>
      </c>
      <c r="G6" s="96" t="s">
        <v>1253</v>
      </c>
      <c r="H6" s="139" t="s">
        <v>1254</v>
      </c>
      <c r="I6" s="96" t="s">
        <v>148</v>
      </c>
      <c r="J6" s="96" t="s">
        <v>1247</v>
      </c>
      <c r="K6" s="96" t="s">
        <v>56</v>
      </c>
      <c r="L6" s="96">
        <v>15</v>
      </c>
      <c r="M6" s="96" t="s">
        <v>133</v>
      </c>
      <c r="N6" s="96">
        <v>20</v>
      </c>
      <c r="O6" s="96" t="s">
        <v>172</v>
      </c>
      <c r="P6" s="96">
        <v>30</v>
      </c>
      <c r="Q6" s="96" t="s">
        <v>221</v>
      </c>
      <c r="R6" s="96"/>
      <c r="S6" s="96"/>
      <c r="T6" s="172" t="s">
        <v>404</v>
      </c>
      <c r="U6" s="172" t="s">
        <v>405</v>
      </c>
      <c r="V6" s="172"/>
      <c r="W6" s="172"/>
      <c r="X6" s="172"/>
      <c r="Y6" s="172"/>
      <c r="Z6" s="172"/>
      <c r="AA6" s="172"/>
      <c r="AB6" s="172"/>
      <c r="AC6" s="172"/>
      <c r="AD6" s="172"/>
      <c r="AE6" s="185"/>
      <c r="AF6" s="179" t="s">
        <v>1684</v>
      </c>
      <c r="AG6" s="96" t="s">
        <v>1737</v>
      </c>
      <c r="AH6" s="96" t="s">
        <v>1537</v>
      </c>
      <c r="AI6" s="180" t="s">
        <v>1738</v>
      </c>
    </row>
    <row r="7" spans="1:35" ht="377" x14ac:dyDescent="0.35">
      <c r="A7" s="179">
        <v>1</v>
      </c>
      <c r="B7" s="96" t="s">
        <v>148</v>
      </c>
      <c r="C7" s="145" t="s">
        <v>392</v>
      </c>
      <c r="D7" s="145" t="s">
        <v>259</v>
      </c>
      <c r="E7" s="96" t="s">
        <v>398</v>
      </c>
      <c r="F7" s="145" t="s">
        <v>327</v>
      </c>
      <c r="G7" s="96" t="s">
        <v>1250</v>
      </c>
      <c r="H7" s="139" t="s">
        <v>1251</v>
      </c>
      <c r="I7" s="96" t="s">
        <v>49</v>
      </c>
      <c r="J7" s="96" t="s">
        <v>1252</v>
      </c>
      <c r="K7" s="96" t="s">
        <v>56</v>
      </c>
      <c r="L7" s="96">
        <v>15</v>
      </c>
      <c r="M7" s="96" t="s">
        <v>133</v>
      </c>
      <c r="N7" s="96">
        <v>20</v>
      </c>
      <c r="O7" s="96" t="s">
        <v>172</v>
      </c>
      <c r="P7" s="96">
        <v>15</v>
      </c>
      <c r="Q7" s="96" t="s">
        <v>231</v>
      </c>
      <c r="R7" s="96">
        <v>20</v>
      </c>
      <c r="S7" s="96">
        <v>70</v>
      </c>
      <c r="T7" s="172"/>
      <c r="U7" s="172"/>
      <c r="V7" s="172"/>
      <c r="W7" s="172"/>
      <c r="X7" s="172"/>
      <c r="Y7" s="172"/>
      <c r="Z7" s="172" t="s">
        <v>406</v>
      </c>
      <c r="AA7" s="172" t="s">
        <v>407</v>
      </c>
      <c r="AB7" s="172"/>
      <c r="AC7" s="172"/>
      <c r="AD7" s="172"/>
      <c r="AE7" s="185"/>
      <c r="AF7" s="179" t="s">
        <v>1560</v>
      </c>
      <c r="AG7" s="96" t="s">
        <v>1739</v>
      </c>
      <c r="AH7" s="96" t="s">
        <v>1537</v>
      </c>
      <c r="AI7" s="180" t="s">
        <v>1740</v>
      </c>
    </row>
    <row r="8" spans="1:35" ht="409.5" x14ac:dyDescent="0.35">
      <c r="A8" s="179">
        <v>1</v>
      </c>
      <c r="B8" s="96" t="s">
        <v>148</v>
      </c>
      <c r="C8" s="145" t="s">
        <v>408</v>
      </c>
      <c r="D8" s="145" t="s">
        <v>259</v>
      </c>
      <c r="E8" s="96" t="s">
        <v>414</v>
      </c>
      <c r="F8" s="145" t="s">
        <v>326</v>
      </c>
      <c r="G8" s="96" t="s">
        <v>1245</v>
      </c>
      <c r="H8" s="139" t="s">
        <v>1246</v>
      </c>
      <c r="I8" s="96" t="s">
        <v>148</v>
      </c>
      <c r="J8" s="96" t="s">
        <v>1247</v>
      </c>
      <c r="K8" s="96" t="s">
        <v>56</v>
      </c>
      <c r="L8" s="96">
        <v>15</v>
      </c>
      <c r="M8" s="96" t="s">
        <v>133</v>
      </c>
      <c r="N8" s="96">
        <v>20</v>
      </c>
      <c r="O8" s="96" t="s">
        <v>172</v>
      </c>
      <c r="P8" s="96">
        <v>15</v>
      </c>
      <c r="Q8" s="96" t="s">
        <v>221</v>
      </c>
      <c r="R8" s="96">
        <v>10</v>
      </c>
      <c r="S8" s="96">
        <v>60</v>
      </c>
      <c r="T8" s="172" t="s">
        <v>412</v>
      </c>
      <c r="U8" s="172" t="s">
        <v>413</v>
      </c>
      <c r="V8" s="172" t="s">
        <v>417</v>
      </c>
      <c r="W8" s="172" t="s">
        <v>418</v>
      </c>
      <c r="X8" s="172"/>
      <c r="Y8" s="172"/>
      <c r="Z8" s="172"/>
      <c r="AA8" s="172"/>
      <c r="AB8" s="172"/>
      <c r="AC8" s="172"/>
      <c r="AD8" s="172"/>
      <c r="AE8" s="185"/>
      <c r="AF8" s="179" t="s">
        <v>1684</v>
      </c>
      <c r="AG8" s="96" t="s">
        <v>1741</v>
      </c>
      <c r="AH8" s="96" t="s">
        <v>1537</v>
      </c>
      <c r="AI8" s="180" t="s">
        <v>1742</v>
      </c>
    </row>
    <row r="9" spans="1:35" ht="319" x14ac:dyDescent="0.35">
      <c r="A9" s="179">
        <v>3</v>
      </c>
      <c r="B9" s="96" t="s">
        <v>148</v>
      </c>
      <c r="C9" s="145" t="s">
        <v>408</v>
      </c>
      <c r="D9" s="145" t="s">
        <v>259</v>
      </c>
      <c r="E9" s="96" t="s">
        <v>414</v>
      </c>
      <c r="F9" s="145" t="s">
        <v>326</v>
      </c>
      <c r="G9" s="96" t="s">
        <v>1248</v>
      </c>
      <c r="H9" s="139" t="s">
        <v>1249</v>
      </c>
      <c r="I9" s="96" t="s">
        <v>148</v>
      </c>
      <c r="J9" s="96" t="s">
        <v>1247</v>
      </c>
      <c r="K9" s="96" t="s">
        <v>56</v>
      </c>
      <c r="L9" s="96">
        <v>15</v>
      </c>
      <c r="M9" s="96" t="s">
        <v>133</v>
      </c>
      <c r="N9" s="96">
        <v>20</v>
      </c>
      <c r="O9" s="96" t="s">
        <v>172</v>
      </c>
      <c r="P9" s="96">
        <v>15</v>
      </c>
      <c r="Q9" s="96" t="s">
        <v>221</v>
      </c>
      <c r="R9" s="96">
        <v>10</v>
      </c>
      <c r="S9" s="96">
        <v>60</v>
      </c>
      <c r="T9" s="172" t="s">
        <v>412</v>
      </c>
      <c r="U9" s="172" t="s">
        <v>413</v>
      </c>
      <c r="V9" s="172" t="s">
        <v>417</v>
      </c>
      <c r="W9" s="172" t="s">
        <v>418</v>
      </c>
      <c r="X9" s="172"/>
      <c r="Y9" s="172"/>
      <c r="Z9" s="172"/>
      <c r="AA9" s="172"/>
      <c r="AB9" s="172"/>
      <c r="AC9" s="172"/>
      <c r="AD9" s="172"/>
      <c r="AE9" s="185"/>
      <c r="AF9" s="179" t="s">
        <v>1684</v>
      </c>
      <c r="AG9" s="96" t="s">
        <v>1743</v>
      </c>
      <c r="AH9" s="96" t="s">
        <v>1537</v>
      </c>
      <c r="AI9" s="180" t="s">
        <v>1744</v>
      </c>
    </row>
    <row r="10" spans="1:35" ht="261" x14ac:dyDescent="0.35">
      <c r="A10" s="179">
        <v>12</v>
      </c>
      <c r="B10" s="96" t="s">
        <v>148</v>
      </c>
      <c r="C10" s="145" t="s">
        <v>408</v>
      </c>
      <c r="D10" s="145" t="s">
        <v>259</v>
      </c>
      <c r="E10" s="96" t="s">
        <v>414</v>
      </c>
      <c r="F10" s="145" t="s">
        <v>326</v>
      </c>
      <c r="G10" s="96" t="s">
        <v>1257</v>
      </c>
      <c r="H10" s="139" t="s">
        <v>1258</v>
      </c>
      <c r="I10" s="96" t="s">
        <v>148</v>
      </c>
      <c r="J10" s="96" t="s">
        <v>1247</v>
      </c>
      <c r="K10" s="96" t="s">
        <v>56</v>
      </c>
      <c r="L10" s="96">
        <v>15</v>
      </c>
      <c r="M10" s="96" t="s">
        <v>133</v>
      </c>
      <c r="N10" s="96">
        <v>20</v>
      </c>
      <c r="O10" s="96" t="s">
        <v>172</v>
      </c>
      <c r="P10" s="96">
        <v>15</v>
      </c>
      <c r="Q10" s="96" t="s">
        <v>221</v>
      </c>
      <c r="R10" s="96">
        <v>10</v>
      </c>
      <c r="S10" s="96">
        <v>60</v>
      </c>
      <c r="T10" s="172" t="s">
        <v>412</v>
      </c>
      <c r="U10" s="172" t="s">
        <v>413</v>
      </c>
      <c r="V10" s="172" t="s">
        <v>417</v>
      </c>
      <c r="W10" s="172" t="s">
        <v>418</v>
      </c>
      <c r="X10" s="172"/>
      <c r="Y10" s="172"/>
      <c r="Z10" s="172"/>
      <c r="AA10" s="172"/>
      <c r="AB10" s="172"/>
      <c r="AC10" s="172"/>
      <c r="AD10" s="172"/>
      <c r="AE10" s="185"/>
      <c r="AF10" s="179" t="s">
        <v>1684</v>
      </c>
      <c r="AG10" s="96" t="s">
        <v>1745</v>
      </c>
      <c r="AH10" s="96" t="s">
        <v>1537</v>
      </c>
      <c r="AI10" s="180" t="s">
        <v>386</v>
      </c>
    </row>
    <row r="11" spans="1:35" ht="377" x14ac:dyDescent="0.35">
      <c r="A11" s="179">
        <v>1</v>
      </c>
      <c r="B11" s="96" t="s">
        <v>148</v>
      </c>
      <c r="C11" s="145" t="s">
        <v>408</v>
      </c>
      <c r="D11" s="145" t="s">
        <v>259</v>
      </c>
      <c r="E11" s="96" t="s">
        <v>414</v>
      </c>
      <c r="F11" s="145" t="s">
        <v>327</v>
      </c>
      <c r="G11" s="96" t="s">
        <v>1250</v>
      </c>
      <c r="H11" s="139" t="s">
        <v>1251</v>
      </c>
      <c r="I11" s="96" t="s">
        <v>49</v>
      </c>
      <c r="J11" s="96" t="s">
        <v>1252</v>
      </c>
      <c r="K11" s="96" t="s">
        <v>56</v>
      </c>
      <c r="L11" s="96">
        <v>15</v>
      </c>
      <c r="M11" s="96" t="s">
        <v>133</v>
      </c>
      <c r="N11" s="96">
        <v>20</v>
      </c>
      <c r="O11" s="96" t="s">
        <v>172</v>
      </c>
      <c r="P11" s="96">
        <v>15</v>
      </c>
      <c r="Q11" s="96" t="s">
        <v>231</v>
      </c>
      <c r="R11" s="96">
        <v>20</v>
      </c>
      <c r="S11" s="96">
        <v>70</v>
      </c>
      <c r="T11" s="172"/>
      <c r="U11" s="172"/>
      <c r="V11" s="172"/>
      <c r="W11" s="172"/>
      <c r="X11" s="172"/>
      <c r="Y11" s="172"/>
      <c r="Z11" s="172" t="s">
        <v>419</v>
      </c>
      <c r="AA11" s="172" t="s">
        <v>407</v>
      </c>
      <c r="AB11" s="172"/>
      <c r="AC11" s="172"/>
      <c r="AD11" s="172"/>
      <c r="AE11" s="185"/>
      <c r="AF11" s="179" t="s">
        <v>1560</v>
      </c>
      <c r="AG11" s="96" t="s">
        <v>1739</v>
      </c>
      <c r="AH11" s="96" t="s">
        <v>1537</v>
      </c>
      <c r="AI11" s="180" t="s">
        <v>1740</v>
      </c>
    </row>
    <row r="12" spans="1:35" ht="409.5" x14ac:dyDescent="0.35">
      <c r="A12" s="179">
        <v>11</v>
      </c>
      <c r="B12" s="96" t="s">
        <v>70</v>
      </c>
      <c r="C12" s="145" t="s">
        <v>433</v>
      </c>
      <c r="D12" s="145" t="s">
        <v>259</v>
      </c>
      <c r="E12" s="96" t="s">
        <v>438</v>
      </c>
      <c r="F12" s="145" t="s">
        <v>326</v>
      </c>
      <c r="G12" s="96" t="s">
        <v>1261</v>
      </c>
      <c r="H12" s="139" t="s">
        <v>1262</v>
      </c>
      <c r="I12" s="96" t="s">
        <v>70</v>
      </c>
      <c r="J12" s="96" t="s">
        <v>1260</v>
      </c>
      <c r="K12" s="96" t="s">
        <v>35</v>
      </c>
      <c r="L12" s="96">
        <v>0</v>
      </c>
      <c r="M12" s="96" t="s">
        <v>122</v>
      </c>
      <c r="N12" s="96">
        <v>10</v>
      </c>
      <c r="O12" s="96" t="s">
        <v>159</v>
      </c>
      <c r="P12" s="96">
        <v>5</v>
      </c>
      <c r="Q12" s="96" t="s">
        <v>231</v>
      </c>
      <c r="R12" s="96">
        <v>20</v>
      </c>
      <c r="S12" s="96">
        <v>35</v>
      </c>
      <c r="T12" s="172" t="s">
        <v>436</v>
      </c>
      <c r="U12" s="172" t="s">
        <v>437</v>
      </c>
      <c r="V12" s="172"/>
      <c r="W12" s="172"/>
      <c r="X12" s="172"/>
      <c r="Y12" s="172"/>
      <c r="Z12" s="172"/>
      <c r="AA12" s="172"/>
      <c r="AB12" s="172"/>
      <c r="AC12" s="172"/>
      <c r="AD12" s="172"/>
      <c r="AE12" s="185"/>
      <c r="AF12" s="179" t="s">
        <v>1546</v>
      </c>
      <c r="AG12" s="96" t="s">
        <v>1746</v>
      </c>
      <c r="AH12" s="96" t="s">
        <v>1537</v>
      </c>
      <c r="AI12" s="180" t="s">
        <v>1747</v>
      </c>
    </row>
    <row r="13" spans="1:35" ht="409.5" x14ac:dyDescent="0.35">
      <c r="A13" s="179">
        <v>12</v>
      </c>
      <c r="B13" s="96" t="s">
        <v>70</v>
      </c>
      <c r="C13" s="145" t="s">
        <v>433</v>
      </c>
      <c r="D13" s="145" t="s">
        <v>259</v>
      </c>
      <c r="E13" s="96" t="s">
        <v>438</v>
      </c>
      <c r="F13" s="145" t="s">
        <v>326</v>
      </c>
      <c r="G13" s="96" t="s">
        <v>1263</v>
      </c>
      <c r="H13" s="139" t="s">
        <v>1264</v>
      </c>
      <c r="I13" s="96" t="s">
        <v>70</v>
      </c>
      <c r="J13" s="96" t="s">
        <v>1260</v>
      </c>
      <c r="K13" s="96" t="s">
        <v>35</v>
      </c>
      <c r="L13" s="96">
        <v>0</v>
      </c>
      <c r="M13" s="96" t="s">
        <v>122</v>
      </c>
      <c r="N13" s="96">
        <v>10</v>
      </c>
      <c r="O13" s="96" t="s">
        <v>159</v>
      </c>
      <c r="P13" s="96">
        <v>5</v>
      </c>
      <c r="Q13" s="96" t="s">
        <v>231</v>
      </c>
      <c r="R13" s="96">
        <v>20</v>
      </c>
      <c r="S13" s="96">
        <v>35</v>
      </c>
      <c r="T13" s="172" t="s">
        <v>436</v>
      </c>
      <c r="U13" s="172" t="s">
        <v>437</v>
      </c>
      <c r="V13" s="172" t="s">
        <v>441</v>
      </c>
      <c r="W13" s="172" t="s">
        <v>442</v>
      </c>
      <c r="X13" s="172" t="s">
        <v>445</v>
      </c>
      <c r="Y13" s="172" t="s">
        <v>446</v>
      </c>
      <c r="Z13" s="172"/>
      <c r="AA13" s="172"/>
      <c r="AB13" s="172"/>
      <c r="AC13" s="172"/>
      <c r="AD13" s="172"/>
      <c r="AE13" s="185"/>
      <c r="AF13" s="179" t="s">
        <v>1546</v>
      </c>
      <c r="AG13" s="96" t="s">
        <v>1748</v>
      </c>
      <c r="AH13" s="96" t="s">
        <v>1537</v>
      </c>
      <c r="AI13" s="180" t="s">
        <v>386</v>
      </c>
    </row>
    <row r="14" spans="1:35" ht="87" x14ac:dyDescent="0.35">
      <c r="A14" s="179">
        <v>13</v>
      </c>
      <c r="B14" s="96" t="s">
        <v>70</v>
      </c>
      <c r="C14" s="145" t="s">
        <v>433</v>
      </c>
      <c r="D14" s="145" t="s">
        <v>259</v>
      </c>
      <c r="E14" s="96" t="s">
        <v>438</v>
      </c>
      <c r="F14" s="145" t="s">
        <v>326</v>
      </c>
      <c r="G14" s="96" t="s">
        <v>1265</v>
      </c>
      <c r="H14" s="139" t="s">
        <v>1266</v>
      </c>
      <c r="I14" s="96" t="s">
        <v>70</v>
      </c>
      <c r="J14" s="96" t="s">
        <v>1260</v>
      </c>
      <c r="K14" s="96" t="s">
        <v>77</v>
      </c>
      <c r="L14" s="96">
        <v>30</v>
      </c>
      <c r="M14" s="96" t="s">
        <v>122</v>
      </c>
      <c r="N14" s="96">
        <v>10</v>
      </c>
      <c r="O14" s="96" t="s">
        <v>172</v>
      </c>
      <c r="P14" s="96">
        <v>15</v>
      </c>
      <c r="Q14" s="96" t="s">
        <v>221</v>
      </c>
      <c r="R14" s="96">
        <v>10</v>
      </c>
      <c r="S14" s="96">
        <v>65</v>
      </c>
      <c r="T14" s="172" t="s">
        <v>441</v>
      </c>
      <c r="U14" s="172" t="s">
        <v>442</v>
      </c>
      <c r="V14" s="172"/>
      <c r="W14" s="172"/>
      <c r="X14" s="172"/>
      <c r="Y14" s="172"/>
      <c r="Z14" s="172"/>
      <c r="AA14" s="172"/>
      <c r="AB14" s="172"/>
      <c r="AC14" s="172"/>
      <c r="AD14" s="172"/>
      <c r="AE14" s="185"/>
      <c r="AF14" s="179" t="s">
        <v>1546</v>
      </c>
      <c r="AG14" s="96" t="s">
        <v>1749</v>
      </c>
      <c r="AH14" s="96" t="s">
        <v>1537</v>
      </c>
      <c r="AI14" s="180" t="s">
        <v>1750</v>
      </c>
    </row>
    <row r="15" spans="1:35" ht="409.5" x14ac:dyDescent="0.35">
      <c r="A15" s="179">
        <v>14</v>
      </c>
      <c r="B15" s="96" t="s">
        <v>70</v>
      </c>
      <c r="C15" s="145" t="s">
        <v>433</v>
      </c>
      <c r="D15" s="145" t="s">
        <v>259</v>
      </c>
      <c r="E15" s="96" t="s">
        <v>438</v>
      </c>
      <c r="F15" s="145" t="s">
        <v>326</v>
      </c>
      <c r="G15" s="96" t="s">
        <v>1267</v>
      </c>
      <c r="H15" s="139" t="s">
        <v>1268</v>
      </c>
      <c r="I15" s="96" t="s">
        <v>70</v>
      </c>
      <c r="J15" s="96" t="s">
        <v>1260</v>
      </c>
      <c r="K15" s="96" t="s">
        <v>35</v>
      </c>
      <c r="L15" s="96">
        <v>0</v>
      </c>
      <c r="M15" s="96" t="s">
        <v>122</v>
      </c>
      <c r="N15" s="96">
        <v>10</v>
      </c>
      <c r="O15" s="96" t="s">
        <v>159</v>
      </c>
      <c r="P15" s="96">
        <v>5</v>
      </c>
      <c r="Q15" s="96" t="s">
        <v>221</v>
      </c>
      <c r="R15" s="96">
        <v>10</v>
      </c>
      <c r="S15" s="96">
        <v>25</v>
      </c>
      <c r="T15" s="172" t="s">
        <v>445</v>
      </c>
      <c r="U15" s="172" t="s">
        <v>446</v>
      </c>
      <c r="V15" s="172"/>
      <c r="W15" s="172"/>
      <c r="X15" s="172"/>
      <c r="Y15" s="172"/>
      <c r="Z15" s="172"/>
      <c r="AA15" s="172"/>
      <c r="AB15" s="172"/>
      <c r="AC15" s="172"/>
      <c r="AD15" s="172"/>
      <c r="AE15" s="185"/>
      <c r="AF15" s="179" t="s">
        <v>1546</v>
      </c>
      <c r="AG15" s="96" t="s">
        <v>1751</v>
      </c>
      <c r="AH15" s="96" t="s">
        <v>1537</v>
      </c>
      <c r="AI15" s="180" t="s">
        <v>1752</v>
      </c>
    </row>
    <row r="16" spans="1:35" ht="87" x14ac:dyDescent="0.35">
      <c r="A16" s="179">
        <v>15</v>
      </c>
      <c r="B16" s="96" t="s">
        <v>70</v>
      </c>
      <c r="C16" s="145" t="s">
        <v>433</v>
      </c>
      <c r="D16" s="145" t="s">
        <v>259</v>
      </c>
      <c r="E16" s="96" t="s">
        <v>438</v>
      </c>
      <c r="F16" s="145" t="s">
        <v>327</v>
      </c>
      <c r="G16" s="96" t="s">
        <v>1269</v>
      </c>
      <c r="H16" s="139" t="s">
        <v>1270</v>
      </c>
      <c r="I16" s="96" t="s">
        <v>70</v>
      </c>
      <c r="J16" s="96" t="s">
        <v>1260</v>
      </c>
      <c r="K16" s="96" t="s">
        <v>77</v>
      </c>
      <c r="L16" s="96">
        <v>30</v>
      </c>
      <c r="M16" s="96" t="s">
        <v>133</v>
      </c>
      <c r="N16" s="96">
        <v>20</v>
      </c>
      <c r="O16" s="96" t="s">
        <v>183</v>
      </c>
      <c r="P16" s="96">
        <v>30</v>
      </c>
      <c r="Q16" s="96" t="s">
        <v>231</v>
      </c>
      <c r="R16" s="96">
        <v>20</v>
      </c>
      <c r="S16" s="96">
        <v>100</v>
      </c>
      <c r="T16" s="172"/>
      <c r="U16" s="172"/>
      <c r="V16" s="172"/>
      <c r="W16" s="172"/>
      <c r="X16" s="172"/>
      <c r="Y16" s="172"/>
      <c r="Z16" s="172" t="s">
        <v>439</v>
      </c>
      <c r="AA16" s="172" t="s">
        <v>440</v>
      </c>
      <c r="AB16" s="172"/>
      <c r="AC16" s="172"/>
      <c r="AD16" s="172"/>
      <c r="AE16" s="185"/>
      <c r="AF16" s="179" t="s">
        <v>1753</v>
      </c>
      <c r="AG16" s="96" t="s">
        <v>1754</v>
      </c>
      <c r="AH16" s="96" t="s">
        <v>1537</v>
      </c>
      <c r="AI16" s="180" t="s">
        <v>386</v>
      </c>
    </row>
    <row r="17" spans="1:35" ht="105" x14ac:dyDescent="0.35">
      <c r="A17" s="179">
        <v>16</v>
      </c>
      <c r="B17" s="96" t="s">
        <v>70</v>
      </c>
      <c r="C17" s="145" t="s">
        <v>448</v>
      </c>
      <c r="D17" s="145" t="s">
        <v>259</v>
      </c>
      <c r="E17" s="96" t="s">
        <v>454</v>
      </c>
      <c r="F17" s="145" t="s">
        <v>326</v>
      </c>
      <c r="G17" s="96" t="s">
        <v>1271</v>
      </c>
      <c r="H17" s="139" t="s">
        <v>1272</v>
      </c>
      <c r="I17" s="96" t="s">
        <v>70</v>
      </c>
      <c r="J17" s="96" t="s">
        <v>1259</v>
      </c>
      <c r="K17" s="96" t="s">
        <v>56</v>
      </c>
      <c r="L17" s="96">
        <v>15</v>
      </c>
      <c r="M17" s="96" t="s">
        <v>133</v>
      </c>
      <c r="N17" s="96">
        <v>20</v>
      </c>
      <c r="O17" s="96" t="s">
        <v>172</v>
      </c>
      <c r="P17" s="96">
        <v>15</v>
      </c>
      <c r="Q17" s="96" t="s">
        <v>231</v>
      </c>
      <c r="R17" s="96">
        <v>20</v>
      </c>
      <c r="S17" s="96">
        <v>70</v>
      </c>
      <c r="T17" s="172" t="s">
        <v>452</v>
      </c>
      <c r="U17" s="172" t="s">
        <v>453</v>
      </c>
      <c r="V17" s="172" t="s">
        <v>457</v>
      </c>
      <c r="W17" s="172" t="s">
        <v>458</v>
      </c>
      <c r="X17" s="172"/>
      <c r="Y17" s="172"/>
      <c r="Z17" s="172"/>
      <c r="AA17" s="172"/>
      <c r="AB17" s="172"/>
      <c r="AC17" s="172"/>
      <c r="AD17" s="172"/>
      <c r="AE17" s="185"/>
      <c r="AF17" s="179" t="s">
        <v>1546</v>
      </c>
      <c r="AG17" s="96" t="s">
        <v>1755</v>
      </c>
      <c r="AH17" s="96" t="s">
        <v>1537</v>
      </c>
      <c r="AI17" s="180" t="s">
        <v>386</v>
      </c>
    </row>
    <row r="18" spans="1:35" ht="116" x14ac:dyDescent="0.35">
      <c r="A18" s="179">
        <v>17</v>
      </c>
      <c r="B18" s="96" t="s">
        <v>70</v>
      </c>
      <c r="C18" s="145" t="s">
        <v>448</v>
      </c>
      <c r="D18" s="145" t="s">
        <v>259</v>
      </c>
      <c r="E18" s="96" t="s">
        <v>454</v>
      </c>
      <c r="F18" s="145" t="s">
        <v>326</v>
      </c>
      <c r="G18" s="96" t="s">
        <v>1273</v>
      </c>
      <c r="H18" s="139" t="s">
        <v>1274</v>
      </c>
      <c r="I18" s="96" t="s">
        <v>70</v>
      </c>
      <c r="J18" s="96" t="s">
        <v>1259</v>
      </c>
      <c r="K18" s="96" t="s">
        <v>56</v>
      </c>
      <c r="L18" s="96">
        <v>15</v>
      </c>
      <c r="M18" s="96" t="s">
        <v>133</v>
      </c>
      <c r="N18" s="96">
        <v>20</v>
      </c>
      <c r="O18" s="96" t="s">
        <v>172</v>
      </c>
      <c r="P18" s="96">
        <v>15</v>
      </c>
      <c r="Q18" s="96" t="s">
        <v>231</v>
      </c>
      <c r="R18" s="96">
        <v>20</v>
      </c>
      <c r="S18" s="96">
        <v>70</v>
      </c>
      <c r="T18" s="172" t="s">
        <v>452</v>
      </c>
      <c r="U18" s="172" t="s">
        <v>453</v>
      </c>
      <c r="V18" s="172" t="s">
        <v>457</v>
      </c>
      <c r="W18" s="172" t="s">
        <v>458</v>
      </c>
      <c r="X18" s="172"/>
      <c r="Y18" s="172"/>
      <c r="Z18" s="172"/>
      <c r="AA18" s="172"/>
      <c r="AB18" s="172"/>
      <c r="AC18" s="172"/>
      <c r="AD18" s="172"/>
      <c r="AE18" s="185"/>
      <c r="AF18" s="179" t="s">
        <v>1546</v>
      </c>
      <c r="AG18" s="96" t="s">
        <v>1756</v>
      </c>
      <c r="AH18" s="96" t="s">
        <v>1537</v>
      </c>
      <c r="AI18" s="180" t="s">
        <v>386</v>
      </c>
    </row>
    <row r="19" spans="1:35" ht="130.5" x14ac:dyDescent="0.35">
      <c r="A19" s="179">
        <v>18</v>
      </c>
      <c r="B19" s="96" t="s">
        <v>70</v>
      </c>
      <c r="C19" s="145" t="s">
        <v>448</v>
      </c>
      <c r="D19" s="145" t="s">
        <v>259</v>
      </c>
      <c r="E19" s="96" t="s">
        <v>454</v>
      </c>
      <c r="F19" s="145" t="s">
        <v>326</v>
      </c>
      <c r="G19" s="96" t="s">
        <v>1275</v>
      </c>
      <c r="H19" s="139" t="s">
        <v>1276</v>
      </c>
      <c r="I19" s="96" t="s">
        <v>70</v>
      </c>
      <c r="J19" s="96" t="s">
        <v>1259</v>
      </c>
      <c r="K19" s="96" t="s">
        <v>56</v>
      </c>
      <c r="L19" s="96">
        <v>15</v>
      </c>
      <c r="M19" s="96" t="s">
        <v>133</v>
      </c>
      <c r="N19" s="96">
        <v>20</v>
      </c>
      <c r="O19" s="96" t="s">
        <v>172</v>
      </c>
      <c r="P19" s="96">
        <v>15</v>
      </c>
      <c r="Q19" s="96" t="s">
        <v>231</v>
      </c>
      <c r="R19" s="96">
        <v>20</v>
      </c>
      <c r="S19" s="96">
        <v>70</v>
      </c>
      <c r="T19" s="172" t="s">
        <v>452</v>
      </c>
      <c r="U19" s="172" t="s">
        <v>453</v>
      </c>
      <c r="V19" s="172" t="s">
        <v>457</v>
      </c>
      <c r="W19" s="172" t="s">
        <v>458</v>
      </c>
      <c r="X19" s="172"/>
      <c r="Y19" s="172"/>
      <c r="Z19" s="172"/>
      <c r="AA19" s="172"/>
      <c r="AB19" s="172"/>
      <c r="AC19" s="172"/>
      <c r="AD19" s="172"/>
      <c r="AE19" s="185"/>
      <c r="AF19" s="179" t="s">
        <v>1546</v>
      </c>
      <c r="AG19" s="96" t="s">
        <v>1757</v>
      </c>
      <c r="AH19" s="96" t="s">
        <v>1537</v>
      </c>
      <c r="AI19" s="180" t="s">
        <v>1758</v>
      </c>
    </row>
    <row r="20" spans="1:35" ht="409.5" x14ac:dyDescent="0.35">
      <c r="A20" s="179">
        <v>19</v>
      </c>
      <c r="B20" s="96" t="s">
        <v>70</v>
      </c>
      <c r="C20" s="145" t="s">
        <v>448</v>
      </c>
      <c r="D20" s="145" t="s">
        <v>259</v>
      </c>
      <c r="E20" s="96" t="s">
        <v>454</v>
      </c>
      <c r="F20" s="145" t="s">
        <v>326</v>
      </c>
      <c r="G20" s="96" t="s">
        <v>1277</v>
      </c>
      <c r="H20" s="139" t="s">
        <v>1278</v>
      </c>
      <c r="I20" s="96" t="s">
        <v>70</v>
      </c>
      <c r="J20" s="96" t="s">
        <v>1259</v>
      </c>
      <c r="K20" s="96" t="s">
        <v>56</v>
      </c>
      <c r="L20" s="96">
        <v>15</v>
      </c>
      <c r="M20" s="96" t="s">
        <v>133</v>
      </c>
      <c r="N20" s="96">
        <v>20</v>
      </c>
      <c r="O20" s="96" t="s">
        <v>172</v>
      </c>
      <c r="P20" s="96">
        <v>15</v>
      </c>
      <c r="Q20" s="96" t="s">
        <v>231</v>
      </c>
      <c r="R20" s="96">
        <v>20</v>
      </c>
      <c r="S20" s="96">
        <v>70</v>
      </c>
      <c r="T20" s="172" t="s">
        <v>452</v>
      </c>
      <c r="U20" s="172" t="s">
        <v>453</v>
      </c>
      <c r="V20" s="172" t="s">
        <v>457</v>
      </c>
      <c r="W20" s="172" t="s">
        <v>458</v>
      </c>
      <c r="X20" s="172" t="s">
        <v>461</v>
      </c>
      <c r="Y20" s="172" t="s">
        <v>462</v>
      </c>
      <c r="Z20" s="172"/>
      <c r="AA20" s="172"/>
      <c r="AB20" s="172"/>
      <c r="AC20" s="172"/>
      <c r="AD20" s="172"/>
      <c r="AE20" s="185"/>
      <c r="AF20" s="179" t="s">
        <v>1546</v>
      </c>
      <c r="AG20" s="96" t="s">
        <v>1759</v>
      </c>
      <c r="AH20" s="96" t="s">
        <v>1537</v>
      </c>
      <c r="AI20" s="180" t="s">
        <v>1760</v>
      </c>
    </row>
    <row r="21" spans="1:35" ht="168" x14ac:dyDescent="0.35">
      <c r="A21" s="179">
        <v>20</v>
      </c>
      <c r="B21" s="96" t="s">
        <v>70</v>
      </c>
      <c r="C21" s="145" t="s">
        <v>448</v>
      </c>
      <c r="D21" s="145" t="s">
        <v>259</v>
      </c>
      <c r="E21" s="96" t="s">
        <v>454</v>
      </c>
      <c r="F21" s="145" t="s">
        <v>326</v>
      </c>
      <c r="G21" s="96" t="s">
        <v>1279</v>
      </c>
      <c r="H21" s="139" t="s">
        <v>1280</v>
      </c>
      <c r="I21" s="96" t="s">
        <v>70</v>
      </c>
      <c r="J21" s="96" t="s">
        <v>1281</v>
      </c>
      <c r="K21" s="96" t="s">
        <v>56</v>
      </c>
      <c r="L21" s="96">
        <v>15</v>
      </c>
      <c r="M21" s="96" t="s">
        <v>133</v>
      </c>
      <c r="N21" s="96">
        <v>20</v>
      </c>
      <c r="O21" s="96" t="s">
        <v>172</v>
      </c>
      <c r="P21" s="96">
        <v>15</v>
      </c>
      <c r="Q21" s="96" t="s">
        <v>231</v>
      </c>
      <c r="R21" s="96">
        <v>20</v>
      </c>
      <c r="S21" s="96">
        <v>70</v>
      </c>
      <c r="T21" s="172" t="s">
        <v>452</v>
      </c>
      <c r="U21" s="172" t="s">
        <v>453</v>
      </c>
      <c r="V21" s="172" t="s">
        <v>457</v>
      </c>
      <c r="W21" s="172" t="s">
        <v>458</v>
      </c>
      <c r="X21" s="172" t="s">
        <v>461</v>
      </c>
      <c r="Y21" s="172" t="s">
        <v>462</v>
      </c>
      <c r="Z21" s="172"/>
      <c r="AA21" s="172"/>
      <c r="AB21" s="172"/>
      <c r="AC21" s="172"/>
      <c r="AD21" s="172"/>
      <c r="AE21" s="185"/>
      <c r="AF21" s="179" t="s">
        <v>1546</v>
      </c>
      <c r="AG21" s="96" t="s">
        <v>1761</v>
      </c>
      <c r="AH21" s="96" t="s">
        <v>1537</v>
      </c>
      <c r="AI21" s="180" t="s">
        <v>386</v>
      </c>
    </row>
    <row r="22" spans="1:35" ht="116" x14ac:dyDescent="0.35">
      <c r="A22" s="179">
        <v>21</v>
      </c>
      <c r="B22" s="96" t="s">
        <v>70</v>
      </c>
      <c r="C22" s="145" t="s">
        <v>448</v>
      </c>
      <c r="D22" s="145" t="s">
        <v>259</v>
      </c>
      <c r="E22" s="96" t="s">
        <v>454</v>
      </c>
      <c r="F22" s="145" t="s">
        <v>326</v>
      </c>
      <c r="G22" s="96" t="s">
        <v>1282</v>
      </c>
      <c r="H22" s="139" t="s">
        <v>1283</v>
      </c>
      <c r="I22" s="96" t="s">
        <v>70</v>
      </c>
      <c r="J22" s="96" t="s">
        <v>1281</v>
      </c>
      <c r="K22" s="96" t="s">
        <v>56</v>
      </c>
      <c r="L22" s="96"/>
      <c r="M22" s="96" t="s">
        <v>133</v>
      </c>
      <c r="N22" s="96"/>
      <c r="O22" s="96" t="s">
        <v>172</v>
      </c>
      <c r="P22" s="96"/>
      <c r="Q22" s="96" t="s">
        <v>231</v>
      </c>
      <c r="R22" s="96"/>
      <c r="S22" s="96">
        <v>100</v>
      </c>
      <c r="T22" s="172" t="s">
        <v>452</v>
      </c>
      <c r="U22" s="172" t="s">
        <v>453</v>
      </c>
      <c r="V22" s="172" t="s">
        <v>457</v>
      </c>
      <c r="W22" s="172" t="s">
        <v>458</v>
      </c>
      <c r="X22" s="172"/>
      <c r="Y22" s="172"/>
      <c r="Z22" s="172"/>
      <c r="AA22" s="172"/>
      <c r="AB22" s="172"/>
      <c r="AC22" s="172"/>
      <c r="AD22" s="172"/>
      <c r="AE22" s="185"/>
      <c r="AF22" s="179" t="s">
        <v>1546</v>
      </c>
      <c r="AG22" s="96" t="s">
        <v>1762</v>
      </c>
      <c r="AH22" s="96" t="s">
        <v>1537</v>
      </c>
      <c r="AI22" s="180" t="s">
        <v>386</v>
      </c>
    </row>
    <row r="23" spans="1:35" ht="159.5" x14ac:dyDescent="0.35">
      <c r="A23" s="179">
        <v>6</v>
      </c>
      <c r="B23" s="96" t="s">
        <v>208</v>
      </c>
      <c r="C23" s="145" t="s">
        <v>476</v>
      </c>
      <c r="D23" s="145" t="s">
        <v>259</v>
      </c>
      <c r="E23" s="96" t="s">
        <v>482</v>
      </c>
      <c r="F23" s="145" t="s">
        <v>326</v>
      </c>
      <c r="G23" s="96" t="s">
        <v>1288</v>
      </c>
      <c r="H23" s="139" t="s">
        <v>1289</v>
      </c>
      <c r="I23" s="96" t="s">
        <v>208</v>
      </c>
      <c r="J23" s="96" t="s">
        <v>1285</v>
      </c>
      <c r="K23" s="96" t="s">
        <v>77</v>
      </c>
      <c r="L23" s="96">
        <v>30</v>
      </c>
      <c r="M23" s="96" t="s">
        <v>133</v>
      </c>
      <c r="N23" s="96">
        <v>20</v>
      </c>
      <c r="O23" s="96" t="s">
        <v>183</v>
      </c>
      <c r="P23" s="96">
        <v>30</v>
      </c>
      <c r="Q23" s="96" t="s">
        <v>231</v>
      </c>
      <c r="R23" s="96">
        <v>20</v>
      </c>
      <c r="S23" s="96">
        <v>100</v>
      </c>
      <c r="T23" s="172" t="s">
        <v>480</v>
      </c>
      <c r="U23" s="172" t="s">
        <v>481</v>
      </c>
      <c r="V23" s="172"/>
      <c r="W23" s="172"/>
      <c r="X23" s="172"/>
      <c r="Y23" s="172"/>
      <c r="Z23" s="172"/>
      <c r="AA23" s="172"/>
      <c r="AB23" s="172"/>
      <c r="AC23" s="172"/>
      <c r="AD23" s="172"/>
      <c r="AE23" s="185"/>
      <c r="AF23" s="179" t="s">
        <v>1546</v>
      </c>
      <c r="AG23" s="96" t="s">
        <v>1763</v>
      </c>
      <c r="AH23" s="96" t="s">
        <v>1537</v>
      </c>
      <c r="AI23" s="180" t="s">
        <v>1764</v>
      </c>
    </row>
    <row r="24" spans="1:35" ht="174" x14ac:dyDescent="0.35">
      <c r="A24" s="179">
        <v>3</v>
      </c>
      <c r="B24" s="96" t="s">
        <v>208</v>
      </c>
      <c r="C24" s="145" t="s">
        <v>476</v>
      </c>
      <c r="D24" s="145" t="s">
        <v>259</v>
      </c>
      <c r="E24" s="96" t="s">
        <v>482</v>
      </c>
      <c r="F24" s="145" t="s">
        <v>327</v>
      </c>
      <c r="G24" s="96" t="s">
        <v>1286</v>
      </c>
      <c r="H24" s="139" t="s">
        <v>1287</v>
      </c>
      <c r="I24" s="96" t="s">
        <v>208</v>
      </c>
      <c r="J24" s="96" t="s">
        <v>1285</v>
      </c>
      <c r="K24" s="96" t="s">
        <v>77</v>
      </c>
      <c r="L24" s="96">
        <v>30</v>
      </c>
      <c r="M24" s="96" t="s">
        <v>133</v>
      </c>
      <c r="N24" s="96">
        <v>20</v>
      </c>
      <c r="O24" s="96" t="s">
        <v>183</v>
      </c>
      <c r="P24" s="96">
        <v>30</v>
      </c>
      <c r="Q24" s="96" t="s">
        <v>231</v>
      </c>
      <c r="R24" s="96">
        <v>20</v>
      </c>
      <c r="S24" s="96">
        <v>100</v>
      </c>
      <c r="T24" s="172"/>
      <c r="U24" s="172"/>
      <c r="V24" s="172"/>
      <c r="W24" s="172"/>
      <c r="X24" s="172"/>
      <c r="Y24" s="172"/>
      <c r="Z24" s="172" t="s">
        <v>483</v>
      </c>
      <c r="AA24" s="172" t="s">
        <v>484</v>
      </c>
      <c r="AB24" s="172"/>
      <c r="AC24" s="172"/>
      <c r="AD24" s="172"/>
      <c r="AE24" s="185"/>
      <c r="AF24" s="179" t="s">
        <v>1546</v>
      </c>
      <c r="AG24" s="96" t="s">
        <v>1765</v>
      </c>
      <c r="AH24" s="96" t="s">
        <v>1537</v>
      </c>
      <c r="AI24" s="180" t="s">
        <v>1766</v>
      </c>
    </row>
    <row r="25" spans="1:35" ht="409.5" x14ac:dyDescent="0.35">
      <c r="A25" s="179">
        <v>5</v>
      </c>
      <c r="B25" s="96" t="s">
        <v>190</v>
      </c>
      <c r="C25" s="145" t="s">
        <v>491</v>
      </c>
      <c r="D25" s="145" t="s">
        <v>259</v>
      </c>
      <c r="E25" s="96" t="s">
        <v>496</v>
      </c>
      <c r="F25" s="145" t="s">
        <v>326</v>
      </c>
      <c r="G25" s="96" t="s">
        <v>1290</v>
      </c>
      <c r="H25" s="139" t="s">
        <v>1291</v>
      </c>
      <c r="I25" s="96" t="s">
        <v>190</v>
      </c>
      <c r="J25" s="96" t="s">
        <v>1292</v>
      </c>
      <c r="K25" s="96" t="s">
        <v>77</v>
      </c>
      <c r="L25" s="96">
        <v>30</v>
      </c>
      <c r="M25" s="96" t="s">
        <v>133</v>
      </c>
      <c r="N25" s="96">
        <v>20</v>
      </c>
      <c r="O25" s="96" t="s">
        <v>183</v>
      </c>
      <c r="P25" s="96">
        <v>30</v>
      </c>
      <c r="Q25" s="96" t="s">
        <v>231</v>
      </c>
      <c r="R25" s="96">
        <v>20</v>
      </c>
      <c r="S25" s="96">
        <v>100</v>
      </c>
      <c r="T25" s="172" t="s">
        <v>494</v>
      </c>
      <c r="U25" s="172" t="s">
        <v>495</v>
      </c>
      <c r="V25" s="172" t="s">
        <v>500</v>
      </c>
      <c r="W25" s="172" t="s">
        <v>501</v>
      </c>
      <c r="X25" s="172"/>
      <c r="Y25" s="172"/>
      <c r="Z25" s="172"/>
      <c r="AA25" s="172"/>
      <c r="AB25" s="172"/>
      <c r="AC25" s="172"/>
      <c r="AD25" s="172"/>
      <c r="AE25" s="185"/>
      <c r="AF25" s="179" t="s">
        <v>1767</v>
      </c>
      <c r="AG25" s="96" t="s">
        <v>1768</v>
      </c>
      <c r="AH25" s="96" t="s">
        <v>1537</v>
      </c>
      <c r="AI25" s="180" t="s">
        <v>1769</v>
      </c>
    </row>
    <row r="26" spans="1:35" ht="188.5" x14ac:dyDescent="0.35">
      <c r="A26" s="179">
        <v>6</v>
      </c>
      <c r="B26" s="96" t="s">
        <v>190</v>
      </c>
      <c r="C26" s="145" t="s">
        <v>491</v>
      </c>
      <c r="D26" s="145" t="s">
        <v>259</v>
      </c>
      <c r="E26" s="96" t="s">
        <v>496</v>
      </c>
      <c r="F26" s="145" t="s">
        <v>326</v>
      </c>
      <c r="G26" s="96" t="s">
        <v>1293</v>
      </c>
      <c r="H26" s="139" t="s">
        <v>1294</v>
      </c>
      <c r="I26" s="96" t="s">
        <v>190</v>
      </c>
      <c r="J26" s="96" t="s">
        <v>1292</v>
      </c>
      <c r="K26" s="96" t="s">
        <v>77</v>
      </c>
      <c r="L26" s="96">
        <v>30</v>
      </c>
      <c r="M26" s="96" t="s">
        <v>133</v>
      </c>
      <c r="N26" s="96">
        <v>20</v>
      </c>
      <c r="O26" s="96" t="s">
        <v>183</v>
      </c>
      <c r="P26" s="96">
        <v>30</v>
      </c>
      <c r="Q26" s="96" t="s">
        <v>231</v>
      </c>
      <c r="R26" s="96">
        <v>20</v>
      </c>
      <c r="S26" s="96">
        <v>100</v>
      </c>
      <c r="T26" s="172" t="s">
        <v>500</v>
      </c>
      <c r="U26" s="172" t="s">
        <v>501</v>
      </c>
      <c r="V26" s="172"/>
      <c r="W26" s="172"/>
      <c r="X26" s="172"/>
      <c r="Y26" s="172"/>
      <c r="Z26" s="172"/>
      <c r="AA26" s="172"/>
      <c r="AB26" s="172"/>
      <c r="AC26" s="172"/>
      <c r="AD26" s="172"/>
      <c r="AE26" s="185"/>
      <c r="AF26" s="179" t="s">
        <v>1767</v>
      </c>
      <c r="AG26" s="96" t="s">
        <v>1770</v>
      </c>
      <c r="AH26" s="96" t="s">
        <v>1537</v>
      </c>
      <c r="AI26" s="180" t="s">
        <v>386</v>
      </c>
    </row>
    <row r="27" spans="1:35" ht="203" x14ac:dyDescent="0.35">
      <c r="A27" s="179">
        <v>7</v>
      </c>
      <c r="B27" s="96" t="s">
        <v>190</v>
      </c>
      <c r="C27" s="145" t="s">
        <v>491</v>
      </c>
      <c r="D27" s="145" t="s">
        <v>259</v>
      </c>
      <c r="E27" s="96" t="s">
        <v>496</v>
      </c>
      <c r="F27" s="145" t="s">
        <v>326</v>
      </c>
      <c r="G27" s="96" t="s">
        <v>1295</v>
      </c>
      <c r="H27" s="139" t="s">
        <v>1296</v>
      </c>
      <c r="I27" s="96" t="s">
        <v>190</v>
      </c>
      <c r="J27" s="96" t="s">
        <v>1292</v>
      </c>
      <c r="K27" s="96" t="s">
        <v>77</v>
      </c>
      <c r="L27" s="96">
        <v>30</v>
      </c>
      <c r="M27" s="96" t="s">
        <v>133</v>
      </c>
      <c r="N27" s="96">
        <v>20</v>
      </c>
      <c r="O27" s="96" t="s">
        <v>183</v>
      </c>
      <c r="P27" s="96">
        <v>30</v>
      </c>
      <c r="Q27" s="96" t="s">
        <v>231</v>
      </c>
      <c r="R27" s="96">
        <v>20</v>
      </c>
      <c r="S27" s="96">
        <v>100</v>
      </c>
      <c r="T27" s="172" t="s">
        <v>506</v>
      </c>
      <c r="U27" s="172" t="s">
        <v>507</v>
      </c>
      <c r="V27" s="172"/>
      <c r="W27" s="172"/>
      <c r="X27" s="172"/>
      <c r="Y27" s="172"/>
      <c r="Z27" s="172"/>
      <c r="AA27" s="172"/>
      <c r="AB27" s="172"/>
      <c r="AC27" s="172"/>
      <c r="AD27" s="172"/>
      <c r="AE27" s="185"/>
      <c r="AF27" s="179" t="s">
        <v>1767</v>
      </c>
      <c r="AG27" s="96" t="s">
        <v>1771</v>
      </c>
      <c r="AH27" s="96" t="s">
        <v>1537</v>
      </c>
      <c r="AI27" s="180" t="s">
        <v>1772</v>
      </c>
    </row>
    <row r="28" spans="1:35" ht="319" x14ac:dyDescent="0.35">
      <c r="A28" s="179">
        <v>8</v>
      </c>
      <c r="B28" s="96" t="s">
        <v>190</v>
      </c>
      <c r="C28" s="145" t="s">
        <v>491</v>
      </c>
      <c r="D28" s="145" t="s">
        <v>259</v>
      </c>
      <c r="E28" s="96" t="s">
        <v>496</v>
      </c>
      <c r="F28" s="145" t="s">
        <v>327</v>
      </c>
      <c r="G28" s="96" t="s">
        <v>1297</v>
      </c>
      <c r="H28" s="139" t="s">
        <v>1298</v>
      </c>
      <c r="I28" s="96" t="s">
        <v>190</v>
      </c>
      <c r="J28" s="96" t="s">
        <v>1292</v>
      </c>
      <c r="K28" s="96" t="s">
        <v>77</v>
      </c>
      <c r="L28" s="96">
        <v>30</v>
      </c>
      <c r="M28" s="96" t="s">
        <v>133</v>
      </c>
      <c r="N28" s="96">
        <v>20</v>
      </c>
      <c r="O28" s="96" t="s">
        <v>183</v>
      </c>
      <c r="P28" s="96">
        <v>30</v>
      </c>
      <c r="Q28" s="96" t="s">
        <v>231</v>
      </c>
      <c r="R28" s="96">
        <v>20</v>
      </c>
      <c r="S28" s="96">
        <v>100</v>
      </c>
      <c r="T28" s="172"/>
      <c r="U28" s="172"/>
      <c r="V28" s="172"/>
      <c r="W28" s="172"/>
      <c r="X28" s="172"/>
      <c r="Y28" s="172"/>
      <c r="Z28" s="172" t="s">
        <v>497</v>
      </c>
      <c r="AA28" s="172" t="s">
        <v>498</v>
      </c>
      <c r="AB28" s="172"/>
      <c r="AC28" s="172"/>
      <c r="AD28" s="172"/>
      <c r="AE28" s="185"/>
      <c r="AF28" s="179" t="s">
        <v>1767</v>
      </c>
      <c r="AG28" s="96" t="s">
        <v>1773</v>
      </c>
      <c r="AH28" s="96" t="s">
        <v>1537</v>
      </c>
      <c r="AI28" s="180" t="s">
        <v>1774</v>
      </c>
    </row>
    <row r="29" spans="1:35" ht="188.5" x14ac:dyDescent="0.35">
      <c r="A29" s="179">
        <v>9</v>
      </c>
      <c r="B29" s="96" t="s">
        <v>190</v>
      </c>
      <c r="C29" s="145" t="s">
        <v>491</v>
      </c>
      <c r="D29" s="145" t="s">
        <v>259</v>
      </c>
      <c r="E29" s="96" t="s">
        <v>496</v>
      </c>
      <c r="F29" s="145" t="s">
        <v>327</v>
      </c>
      <c r="G29" s="96" t="s">
        <v>1299</v>
      </c>
      <c r="H29" s="139" t="s">
        <v>1300</v>
      </c>
      <c r="I29" s="96" t="s">
        <v>190</v>
      </c>
      <c r="J29" s="96" t="s">
        <v>1292</v>
      </c>
      <c r="K29" s="96" t="s">
        <v>35</v>
      </c>
      <c r="L29" s="96">
        <v>0</v>
      </c>
      <c r="M29" s="96" t="s">
        <v>110</v>
      </c>
      <c r="N29" s="96">
        <v>5</v>
      </c>
      <c r="O29" s="96" t="s">
        <v>159</v>
      </c>
      <c r="P29" s="96">
        <v>5</v>
      </c>
      <c r="Q29" s="96" t="s">
        <v>211</v>
      </c>
      <c r="R29" s="96">
        <v>0</v>
      </c>
      <c r="S29" s="96">
        <v>10</v>
      </c>
      <c r="T29" s="172"/>
      <c r="U29" s="172"/>
      <c r="V29" s="172"/>
      <c r="W29" s="172"/>
      <c r="X29" s="172"/>
      <c r="Y29" s="172"/>
      <c r="Z29" s="172" t="s">
        <v>502</v>
      </c>
      <c r="AA29" s="172" t="s">
        <v>503</v>
      </c>
      <c r="AB29" s="172"/>
      <c r="AC29" s="172"/>
      <c r="AD29" s="172"/>
      <c r="AE29" s="185"/>
      <c r="AF29" s="179" t="s">
        <v>1767</v>
      </c>
      <c r="AG29" s="96" t="s">
        <v>1775</v>
      </c>
      <c r="AH29" s="96" t="s">
        <v>1537</v>
      </c>
      <c r="AI29" s="180" t="s">
        <v>1776</v>
      </c>
    </row>
    <row r="30" spans="1:35" ht="159.5" x14ac:dyDescent="0.35">
      <c r="A30" s="179">
        <v>10</v>
      </c>
      <c r="B30" s="96" t="s">
        <v>190</v>
      </c>
      <c r="C30" s="145" t="s">
        <v>491</v>
      </c>
      <c r="D30" s="145" t="s">
        <v>259</v>
      </c>
      <c r="E30" s="96" t="s">
        <v>496</v>
      </c>
      <c r="F30" s="145" t="s">
        <v>327</v>
      </c>
      <c r="G30" s="96" t="s">
        <v>1301</v>
      </c>
      <c r="H30" s="139" t="s">
        <v>1302</v>
      </c>
      <c r="I30" s="96" t="s">
        <v>190</v>
      </c>
      <c r="J30" s="96" t="s">
        <v>1292</v>
      </c>
      <c r="K30" s="96" t="s">
        <v>77</v>
      </c>
      <c r="L30" s="96">
        <v>30</v>
      </c>
      <c r="M30" s="96" t="s">
        <v>133</v>
      </c>
      <c r="N30" s="96">
        <v>20</v>
      </c>
      <c r="O30" s="96" t="s">
        <v>183</v>
      </c>
      <c r="P30" s="96">
        <v>30</v>
      </c>
      <c r="Q30" s="96" t="s">
        <v>231</v>
      </c>
      <c r="R30" s="96">
        <v>20</v>
      </c>
      <c r="S30" s="96">
        <v>100</v>
      </c>
      <c r="T30" s="172"/>
      <c r="U30" s="172"/>
      <c r="V30" s="172"/>
      <c r="W30" s="172"/>
      <c r="X30" s="172"/>
      <c r="Y30" s="172"/>
      <c r="Z30" s="172" t="s">
        <v>508</v>
      </c>
      <c r="AA30" s="172" t="s">
        <v>509</v>
      </c>
      <c r="AB30" s="172"/>
      <c r="AC30" s="172"/>
      <c r="AD30" s="172"/>
      <c r="AE30" s="185"/>
      <c r="AF30" s="179" t="s">
        <v>1767</v>
      </c>
      <c r="AG30" s="96" t="s">
        <v>1777</v>
      </c>
      <c r="AH30" s="96" t="s">
        <v>1537</v>
      </c>
      <c r="AI30" s="180" t="s">
        <v>1778</v>
      </c>
    </row>
    <row r="31" spans="1:35" ht="409.5" x14ac:dyDescent="0.35">
      <c r="A31" s="179">
        <v>5</v>
      </c>
      <c r="B31" s="96" t="s">
        <v>190</v>
      </c>
      <c r="C31" s="145" t="s">
        <v>510</v>
      </c>
      <c r="D31" s="145" t="s">
        <v>259</v>
      </c>
      <c r="E31" s="96" t="s">
        <v>515</v>
      </c>
      <c r="F31" s="145" t="s">
        <v>326</v>
      </c>
      <c r="G31" s="96" t="s">
        <v>1290</v>
      </c>
      <c r="H31" s="139" t="s">
        <v>1291</v>
      </c>
      <c r="I31" s="96" t="s">
        <v>190</v>
      </c>
      <c r="J31" s="96" t="s">
        <v>1292</v>
      </c>
      <c r="K31" s="96" t="s">
        <v>77</v>
      </c>
      <c r="L31" s="96">
        <v>30</v>
      </c>
      <c r="M31" s="96" t="s">
        <v>133</v>
      </c>
      <c r="N31" s="96">
        <v>20</v>
      </c>
      <c r="O31" s="96" t="s">
        <v>183</v>
      </c>
      <c r="P31" s="96">
        <v>30</v>
      </c>
      <c r="Q31" s="96" t="s">
        <v>231</v>
      </c>
      <c r="R31" s="96">
        <v>20</v>
      </c>
      <c r="S31" s="96">
        <v>100</v>
      </c>
      <c r="T31" s="172" t="s">
        <v>513</v>
      </c>
      <c r="U31" s="172" t="s">
        <v>514</v>
      </c>
      <c r="V31" s="172"/>
      <c r="W31" s="172"/>
      <c r="X31" s="172"/>
      <c r="Y31" s="172"/>
      <c r="Z31" s="172"/>
      <c r="AA31" s="172"/>
      <c r="AB31" s="172"/>
      <c r="AC31" s="172"/>
      <c r="AD31" s="172"/>
      <c r="AE31" s="185"/>
      <c r="AF31" s="179" t="s">
        <v>1767</v>
      </c>
      <c r="AG31" s="96" t="s">
        <v>1768</v>
      </c>
      <c r="AH31" s="96" t="s">
        <v>1537</v>
      </c>
      <c r="AI31" s="180" t="s">
        <v>1769</v>
      </c>
    </row>
    <row r="32" spans="1:35" ht="246.5" x14ac:dyDescent="0.35">
      <c r="A32" s="179">
        <v>11</v>
      </c>
      <c r="B32" s="96" t="s">
        <v>190</v>
      </c>
      <c r="C32" s="145" t="s">
        <v>510</v>
      </c>
      <c r="D32" s="145" t="s">
        <v>259</v>
      </c>
      <c r="E32" s="96" t="s">
        <v>515</v>
      </c>
      <c r="F32" s="145" t="s">
        <v>326</v>
      </c>
      <c r="G32" s="96" t="s">
        <v>1303</v>
      </c>
      <c r="H32" s="139" t="s">
        <v>1304</v>
      </c>
      <c r="I32" s="96" t="s">
        <v>190</v>
      </c>
      <c r="J32" s="96" t="s">
        <v>1235</v>
      </c>
      <c r="K32" s="96" t="s">
        <v>77</v>
      </c>
      <c r="L32" s="96">
        <v>30</v>
      </c>
      <c r="M32" s="96" t="s">
        <v>133</v>
      </c>
      <c r="N32" s="96">
        <v>20</v>
      </c>
      <c r="O32" s="96" t="s">
        <v>183</v>
      </c>
      <c r="P32" s="96">
        <v>30</v>
      </c>
      <c r="Q32" s="96" t="s">
        <v>231</v>
      </c>
      <c r="R32" s="96">
        <v>20</v>
      </c>
      <c r="S32" s="96">
        <v>100</v>
      </c>
      <c r="T32" s="172" t="s">
        <v>520</v>
      </c>
      <c r="U32" s="172" t="s">
        <v>521</v>
      </c>
      <c r="V32" s="172"/>
      <c r="W32" s="172"/>
      <c r="X32" s="172"/>
      <c r="Y32" s="172"/>
      <c r="Z32" s="172"/>
      <c r="AA32" s="172"/>
      <c r="AB32" s="172"/>
      <c r="AC32" s="172"/>
      <c r="AD32" s="172"/>
      <c r="AE32" s="185"/>
      <c r="AF32" s="179" t="s">
        <v>1767</v>
      </c>
      <c r="AG32" s="96" t="s">
        <v>1779</v>
      </c>
      <c r="AH32" s="96" t="s">
        <v>1537</v>
      </c>
      <c r="AI32" s="180" t="s">
        <v>1780</v>
      </c>
    </row>
    <row r="33" spans="1:35" ht="159.5" x14ac:dyDescent="0.35">
      <c r="A33" s="179">
        <v>12</v>
      </c>
      <c r="B33" s="96" t="s">
        <v>190</v>
      </c>
      <c r="C33" s="145" t="s">
        <v>510</v>
      </c>
      <c r="D33" s="145" t="s">
        <v>259</v>
      </c>
      <c r="E33" s="96" t="s">
        <v>515</v>
      </c>
      <c r="F33" s="145" t="s">
        <v>327</v>
      </c>
      <c r="G33" s="96" t="s">
        <v>1305</v>
      </c>
      <c r="H33" s="139" t="s">
        <v>1306</v>
      </c>
      <c r="I33" s="96" t="s">
        <v>190</v>
      </c>
      <c r="J33" s="96" t="s">
        <v>1292</v>
      </c>
      <c r="K33" s="96" t="s">
        <v>35</v>
      </c>
      <c r="L33" s="96">
        <v>0</v>
      </c>
      <c r="M33" s="96" t="s">
        <v>122</v>
      </c>
      <c r="N33" s="96">
        <v>10</v>
      </c>
      <c r="O33" s="96" t="s">
        <v>172</v>
      </c>
      <c r="P33" s="96">
        <v>15</v>
      </c>
      <c r="Q33" s="96" t="s">
        <v>221</v>
      </c>
      <c r="R33" s="96">
        <v>10</v>
      </c>
      <c r="S33" s="96">
        <v>35</v>
      </c>
      <c r="T33" s="172"/>
      <c r="U33" s="172"/>
      <c r="V33" s="172"/>
      <c r="W33" s="172"/>
      <c r="X33" s="172"/>
      <c r="Y33" s="172"/>
      <c r="Z33" s="172" t="s">
        <v>516</v>
      </c>
      <c r="AA33" s="172" t="s">
        <v>517</v>
      </c>
      <c r="AB33" s="172"/>
      <c r="AC33" s="172"/>
      <c r="AD33" s="172"/>
      <c r="AE33" s="185"/>
      <c r="AF33" s="179" t="s">
        <v>1767</v>
      </c>
      <c r="AG33" s="96" t="s">
        <v>1781</v>
      </c>
      <c r="AH33" s="96" t="s">
        <v>1537</v>
      </c>
      <c r="AI33" s="180" t="s">
        <v>1782</v>
      </c>
    </row>
    <row r="34" spans="1:35" ht="188.5" x14ac:dyDescent="0.35">
      <c r="A34" s="179">
        <v>9</v>
      </c>
      <c r="B34" s="96" t="s">
        <v>190</v>
      </c>
      <c r="C34" s="145" t="s">
        <v>510</v>
      </c>
      <c r="D34" s="145" t="s">
        <v>259</v>
      </c>
      <c r="E34" s="96" t="s">
        <v>515</v>
      </c>
      <c r="F34" s="145" t="s">
        <v>327</v>
      </c>
      <c r="G34" s="96" t="s">
        <v>1299</v>
      </c>
      <c r="H34" s="139" t="s">
        <v>1300</v>
      </c>
      <c r="I34" s="96" t="s">
        <v>190</v>
      </c>
      <c r="J34" s="96" t="s">
        <v>1292</v>
      </c>
      <c r="K34" s="96" t="s">
        <v>35</v>
      </c>
      <c r="L34" s="96">
        <v>0</v>
      </c>
      <c r="M34" s="96" t="s">
        <v>110</v>
      </c>
      <c r="N34" s="96">
        <v>5</v>
      </c>
      <c r="O34" s="96" t="s">
        <v>159</v>
      </c>
      <c r="P34" s="96">
        <v>5</v>
      </c>
      <c r="Q34" s="96" t="s">
        <v>211</v>
      </c>
      <c r="R34" s="96">
        <v>0</v>
      </c>
      <c r="S34" s="96">
        <v>10</v>
      </c>
      <c r="T34" s="172"/>
      <c r="U34" s="172"/>
      <c r="V34" s="172"/>
      <c r="W34" s="172"/>
      <c r="X34" s="172"/>
      <c r="Y34" s="172"/>
      <c r="Z34" s="172" t="s">
        <v>522</v>
      </c>
      <c r="AA34" s="172" t="s">
        <v>523</v>
      </c>
      <c r="AB34" s="172"/>
      <c r="AC34" s="172"/>
      <c r="AD34" s="172"/>
      <c r="AE34" s="185"/>
      <c r="AF34" s="179" t="s">
        <v>1767</v>
      </c>
      <c r="AG34" s="96" t="s">
        <v>1775</v>
      </c>
      <c r="AH34" s="96" t="s">
        <v>1537</v>
      </c>
      <c r="AI34" s="180" t="s">
        <v>1776</v>
      </c>
    </row>
    <row r="35" spans="1:35" ht="159.5" x14ac:dyDescent="0.35">
      <c r="A35" s="179">
        <v>10</v>
      </c>
      <c r="B35" s="96" t="s">
        <v>190</v>
      </c>
      <c r="C35" s="145" t="s">
        <v>510</v>
      </c>
      <c r="D35" s="145" t="s">
        <v>259</v>
      </c>
      <c r="E35" s="96" t="s">
        <v>515</v>
      </c>
      <c r="F35" s="145" t="s">
        <v>327</v>
      </c>
      <c r="G35" s="96" t="s">
        <v>1301</v>
      </c>
      <c r="H35" s="139" t="s">
        <v>1307</v>
      </c>
      <c r="I35" s="96" t="s">
        <v>190</v>
      </c>
      <c r="J35" s="96" t="s">
        <v>1292</v>
      </c>
      <c r="K35" s="96" t="s">
        <v>77</v>
      </c>
      <c r="L35" s="96">
        <v>30</v>
      </c>
      <c r="M35" s="96" t="s">
        <v>133</v>
      </c>
      <c r="N35" s="96">
        <v>20</v>
      </c>
      <c r="O35" s="96" t="s">
        <v>183</v>
      </c>
      <c r="P35" s="96">
        <v>30</v>
      </c>
      <c r="Q35" s="96" t="s">
        <v>231</v>
      </c>
      <c r="R35" s="96">
        <v>20</v>
      </c>
      <c r="S35" s="96">
        <v>100</v>
      </c>
      <c r="T35" s="172"/>
      <c r="U35" s="172"/>
      <c r="V35" s="172"/>
      <c r="W35" s="172"/>
      <c r="X35" s="172"/>
      <c r="Y35" s="172"/>
      <c r="Z35" s="172" t="s">
        <v>524</v>
      </c>
      <c r="AA35" s="172" t="s">
        <v>525</v>
      </c>
      <c r="AB35" s="172"/>
      <c r="AC35" s="172"/>
      <c r="AD35" s="172"/>
      <c r="AE35" s="185"/>
      <c r="AF35" s="179" t="s">
        <v>1767</v>
      </c>
      <c r="AG35" s="96" t="s">
        <v>1777</v>
      </c>
      <c r="AH35" s="96" t="s">
        <v>1537</v>
      </c>
      <c r="AI35" s="180" t="s">
        <v>1778</v>
      </c>
    </row>
    <row r="36" spans="1:35" ht="275.5" x14ac:dyDescent="0.35">
      <c r="A36" s="179">
        <v>13</v>
      </c>
      <c r="B36" s="96" t="s">
        <v>190</v>
      </c>
      <c r="C36" s="145" t="s">
        <v>526</v>
      </c>
      <c r="D36" s="145" t="s">
        <v>259</v>
      </c>
      <c r="E36" s="96" t="s">
        <v>532</v>
      </c>
      <c r="F36" s="145" t="s">
        <v>326</v>
      </c>
      <c r="G36" s="96" t="s">
        <v>1308</v>
      </c>
      <c r="H36" s="139" t="s">
        <v>1309</v>
      </c>
      <c r="I36" s="96" t="s">
        <v>190</v>
      </c>
      <c r="J36" s="96" t="s">
        <v>1310</v>
      </c>
      <c r="K36" s="96" t="s">
        <v>77</v>
      </c>
      <c r="L36" s="96">
        <v>30</v>
      </c>
      <c r="M36" s="96" t="s">
        <v>133</v>
      </c>
      <c r="N36" s="96">
        <v>20</v>
      </c>
      <c r="O36" s="96" t="s">
        <v>183</v>
      </c>
      <c r="P36" s="96">
        <v>30</v>
      </c>
      <c r="Q36" s="96" t="s">
        <v>231</v>
      </c>
      <c r="R36" s="96">
        <v>20</v>
      </c>
      <c r="S36" s="96">
        <v>100</v>
      </c>
      <c r="T36" s="172" t="s">
        <v>530</v>
      </c>
      <c r="U36" s="172" t="s">
        <v>531</v>
      </c>
      <c r="V36" s="172"/>
      <c r="W36" s="172"/>
      <c r="X36" s="172"/>
      <c r="Y36" s="172"/>
      <c r="Z36" s="172"/>
      <c r="AA36" s="172"/>
      <c r="AB36" s="172"/>
      <c r="AC36" s="172"/>
      <c r="AD36" s="172"/>
      <c r="AE36" s="185"/>
      <c r="AF36" s="179" t="s">
        <v>1783</v>
      </c>
      <c r="AG36" s="96" t="s">
        <v>1784</v>
      </c>
      <c r="AH36" s="96" t="s">
        <v>1537</v>
      </c>
      <c r="AI36" s="180" t="s">
        <v>1785</v>
      </c>
    </row>
    <row r="37" spans="1:35" ht="101.5" x14ac:dyDescent="0.35">
      <c r="A37" s="179">
        <v>14</v>
      </c>
      <c r="B37" s="96" t="s">
        <v>190</v>
      </c>
      <c r="C37" s="145" t="s">
        <v>526</v>
      </c>
      <c r="D37" s="145" t="s">
        <v>259</v>
      </c>
      <c r="E37" s="96" t="s">
        <v>532</v>
      </c>
      <c r="F37" s="145" t="s">
        <v>326</v>
      </c>
      <c r="G37" s="96" t="s">
        <v>1311</v>
      </c>
      <c r="H37" s="139" t="s">
        <v>1312</v>
      </c>
      <c r="I37" s="96" t="s">
        <v>190</v>
      </c>
      <c r="J37" s="96" t="s">
        <v>1313</v>
      </c>
      <c r="K37" s="96" t="s">
        <v>77</v>
      </c>
      <c r="L37" s="96">
        <v>30</v>
      </c>
      <c r="M37" s="96" t="s">
        <v>133</v>
      </c>
      <c r="N37" s="96">
        <v>20</v>
      </c>
      <c r="O37" s="96" t="s">
        <v>183</v>
      </c>
      <c r="P37" s="96">
        <v>30</v>
      </c>
      <c r="Q37" s="96" t="s">
        <v>231</v>
      </c>
      <c r="R37" s="96">
        <v>20</v>
      </c>
      <c r="S37" s="96">
        <v>100</v>
      </c>
      <c r="T37" s="172" t="s">
        <v>538</v>
      </c>
      <c r="U37" s="172" t="s">
        <v>539</v>
      </c>
      <c r="V37" s="172"/>
      <c r="W37" s="172"/>
      <c r="X37" s="172"/>
      <c r="Y37" s="172"/>
      <c r="Z37" s="172"/>
      <c r="AA37" s="172"/>
      <c r="AB37" s="172"/>
      <c r="AC37" s="172"/>
      <c r="AD37" s="172"/>
      <c r="AE37" s="185"/>
      <c r="AF37" s="179" t="s">
        <v>1647</v>
      </c>
      <c r="AG37" s="96" t="s">
        <v>1786</v>
      </c>
      <c r="AH37" s="96" t="s">
        <v>1537</v>
      </c>
      <c r="AI37" s="180" t="s">
        <v>1787</v>
      </c>
    </row>
    <row r="38" spans="1:35" ht="409.5" x14ac:dyDescent="0.35">
      <c r="A38" s="179">
        <v>15</v>
      </c>
      <c r="B38" s="96" t="s">
        <v>190</v>
      </c>
      <c r="C38" s="145" t="s">
        <v>526</v>
      </c>
      <c r="D38" s="145" t="s">
        <v>259</v>
      </c>
      <c r="E38" s="96" t="s">
        <v>532</v>
      </c>
      <c r="F38" s="145" t="s">
        <v>326</v>
      </c>
      <c r="G38" s="96" t="s">
        <v>1314</v>
      </c>
      <c r="H38" s="139" t="s">
        <v>1315</v>
      </c>
      <c r="I38" s="96" t="s">
        <v>190</v>
      </c>
      <c r="J38" s="96" t="s">
        <v>1316</v>
      </c>
      <c r="K38" s="96" t="s">
        <v>77</v>
      </c>
      <c r="L38" s="96">
        <v>30</v>
      </c>
      <c r="M38" s="96" t="s">
        <v>133</v>
      </c>
      <c r="N38" s="96">
        <v>20</v>
      </c>
      <c r="O38" s="96" t="s">
        <v>183</v>
      </c>
      <c r="P38" s="96">
        <v>30</v>
      </c>
      <c r="Q38" s="96" t="s">
        <v>231</v>
      </c>
      <c r="R38" s="96">
        <v>20</v>
      </c>
      <c r="S38" s="96">
        <v>100</v>
      </c>
      <c r="T38" s="172" t="s">
        <v>538</v>
      </c>
      <c r="U38" s="172" t="s">
        <v>539</v>
      </c>
      <c r="V38" s="172"/>
      <c r="W38" s="172"/>
      <c r="X38" s="172"/>
      <c r="Y38" s="172"/>
      <c r="Z38" s="172"/>
      <c r="AA38" s="172"/>
      <c r="AB38" s="172"/>
      <c r="AC38" s="172"/>
      <c r="AD38" s="172"/>
      <c r="AE38" s="185"/>
      <c r="AF38" s="179" t="s">
        <v>1647</v>
      </c>
      <c r="AG38" s="96" t="s">
        <v>1788</v>
      </c>
      <c r="AH38" s="96" t="s">
        <v>1537</v>
      </c>
      <c r="AI38" s="180" t="s">
        <v>1789</v>
      </c>
    </row>
    <row r="39" spans="1:35" ht="116" x14ac:dyDescent="0.35">
      <c r="A39" s="179">
        <v>16</v>
      </c>
      <c r="B39" s="96" t="s">
        <v>190</v>
      </c>
      <c r="C39" s="145" t="s">
        <v>526</v>
      </c>
      <c r="D39" s="145" t="s">
        <v>259</v>
      </c>
      <c r="E39" s="96" t="s">
        <v>532</v>
      </c>
      <c r="F39" s="145" t="s">
        <v>327</v>
      </c>
      <c r="G39" s="96" t="s">
        <v>1317</v>
      </c>
      <c r="H39" s="139" t="s">
        <v>1318</v>
      </c>
      <c r="I39" s="96" t="s">
        <v>190</v>
      </c>
      <c r="J39" s="96" t="s">
        <v>1316</v>
      </c>
      <c r="K39" s="96" t="s">
        <v>35</v>
      </c>
      <c r="L39" s="96">
        <v>0</v>
      </c>
      <c r="M39" s="96" t="s">
        <v>110</v>
      </c>
      <c r="N39" s="96">
        <v>5</v>
      </c>
      <c r="O39" s="96" t="s">
        <v>159</v>
      </c>
      <c r="P39" s="96">
        <v>5</v>
      </c>
      <c r="Q39" s="96" t="s">
        <v>211</v>
      </c>
      <c r="R39" s="96">
        <v>0</v>
      </c>
      <c r="S39" s="96">
        <v>10</v>
      </c>
      <c r="T39" s="172"/>
      <c r="U39" s="172"/>
      <c r="V39" s="172"/>
      <c r="W39" s="172"/>
      <c r="X39" s="172"/>
      <c r="Y39" s="172"/>
      <c r="Z39" s="172" t="s">
        <v>540</v>
      </c>
      <c r="AA39" s="172" t="s">
        <v>541</v>
      </c>
      <c r="AB39" s="172"/>
      <c r="AC39" s="172"/>
      <c r="AD39" s="172"/>
      <c r="AE39" s="185"/>
      <c r="AF39" s="179" t="s">
        <v>1647</v>
      </c>
      <c r="AG39" s="96" t="s">
        <v>1790</v>
      </c>
      <c r="AH39" s="96" t="s">
        <v>1537</v>
      </c>
      <c r="AI39" s="180" t="s">
        <v>386</v>
      </c>
    </row>
    <row r="40" spans="1:35" ht="43.5" x14ac:dyDescent="0.35">
      <c r="A40" s="179">
        <v>14</v>
      </c>
      <c r="B40" s="96" t="s">
        <v>190</v>
      </c>
      <c r="C40" s="145" t="s">
        <v>526</v>
      </c>
      <c r="D40" s="145" t="s">
        <v>259</v>
      </c>
      <c r="E40" s="96" t="s">
        <v>532</v>
      </c>
      <c r="F40" s="145" t="s">
        <v>327</v>
      </c>
      <c r="G40" s="96" t="s">
        <v>1319</v>
      </c>
      <c r="H40" s="139" t="s">
        <v>1320</v>
      </c>
      <c r="I40" s="96" t="s">
        <v>227</v>
      </c>
      <c r="J40" s="96" t="s">
        <v>1284</v>
      </c>
      <c r="K40" s="96" t="s">
        <v>77</v>
      </c>
      <c r="L40" s="96">
        <v>30</v>
      </c>
      <c r="M40" s="96" t="s">
        <v>133</v>
      </c>
      <c r="N40" s="96">
        <v>20</v>
      </c>
      <c r="O40" s="96" t="s">
        <v>183</v>
      </c>
      <c r="P40" s="96">
        <v>30</v>
      </c>
      <c r="Q40" s="96" t="s">
        <v>231</v>
      </c>
      <c r="R40" s="96">
        <v>20</v>
      </c>
      <c r="S40" s="96">
        <v>100</v>
      </c>
      <c r="T40" s="172"/>
      <c r="U40" s="172"/>
      <c r="V40" s="172"/>
      <c r="W40" s="172"/>
      <c r="X40" s="172"/>
      <c r="Y40" s="172"/>
      <c r="Z40" s="172" t="s">
        <v>544</v>
      </c>
      <c r="AA40" s="172" t="s">
        <v>545</v>
      </c>
      <c r="AB40" s="172"/>
      <c r="AC40" s="172"/>
      <c r="AD40" s="172"/>
      <c r="AE40" s="185"/>
      <c r="AF40" s="179" t="s">
        <v>1791</v>
      </c>
      <c r="AG40" s="96" t="s">
        <v>1792</v>
      </c>
      <c r="AH40" s="96" t="s">
        <v>1537</v>
      </c>
      <c r="AI40" s="180" t="s">
        <v>1793</v>
      </c>
    </row>
    <row r="41" spans="1:35" ht="87" x14ac:dyDescent="0.35">
      <c r="A41" s="179">
        <v>17</v>
      </c>
      <c r="B41" s="96" t="s">
        <v>190</v>
      </c>
      <c r="C41" s="145" t="s">
        <v>546</v>
      </c>
      <c r="D41" s="145" t="s">
        <v>259</v>
      </c>
      <c r="E41" s="96" t="s">
        <v>551</v>
      </c>
      <c r="F41" s="145" t="s">
        <v>326</v>
      </c>
      <c r="G41" s="96" t="s">
        <v>1321</v>
      </c>
      <c r="H41" s="139" t="s">
        <v>1322</v>
      </c>
      <c r="I41" s="96" t="s">
        <v>190</v>
      </c>
      <c r="J41" s="96" t="s">
        <v>1323</v>
      </c>
      <c r="K41" s="96" t="s">
        <v>77</v>
      </c>
      <c r="L41" s="96">
        <v>30</v>
      </c>
      <c r="M41" s="96" t="s">
        <v>133</v>
      </c>
      <c r="N41" s="96">
        <v>20</v>
      </c>
      <c r="O41" s="96" t="s">
        <v>183</v>
      </c>
      <c r="P41" s="96">
        <v>30</v>
      </c>
      <c r="Q41" s="96" t="s">
        <v>231</v>
      </c>
      <c r="R41" s="96">
        <v>20</v>
      </c>
      <c r="S41" s="96">
        <v>100</v>
      </c>
      <c r="T41" s="172" t="s">
        <v>488</v>
      </c>
      <c r="U41" s="172"/>
      <c r="V41" s="172"/>
      <c r="W41" s="172"/>
      <c r="X41" s="172"/>
      <c r="Y41" s="172"/>
      <c r="Z41" s="172"/>
      <c r="AA41" s="172"/>
      <c r="AB41" s="172"/>
      <c r="AC41" s="172"/>
      <c r="AD41" s="172"/>
      <c r="AE41" s="185"/>
      <c r="AF41" s="179" t="s">
        <v>1753</v>
      </c>
      <c r="AG41" s="96" t="s">
        <v>1794</v>
      </c>
      <c r="AH41" s="96" t="s">
        <v>1537</v>
      </c>
      <c r="AI41" s="180" t="s">
        <v>1795</v>
      </c>
    </row>
    <row r="42" spans="1:35" ht="232" x14ac:dyDescent="0.35">
      <c r="A42" s="179">
        <v>18</v>
      </c>
      <c r="B42" s="96" t="s">
        <v>190</v>
      </c>
      <c r="C42" s="145" t="s">
        <v>546</v>
      </c>
      <c r="D42" s="145" t="s">
        <v>259</v>
      </c>
      <c r="E42" s="96" t="s">
        <v>551</v>
      </c>
      <c r="F42" s="145" t="s">
        <v>326</v>
      </c>
      <c r="G42" s="96" t="s">
        <v>1324</v>
      </c>
      <c r="H42" s="139" t="s">
        <v>1325</v>
      </c>
      <c r="I42" s="96" t="s">
        <v>190</v>
      </c>
      <c r="J42" s="96" t="s">
        <v>1323</v>
      </c>
      <c r="K42" s="96" t="s">
        <v>77</v>
      </c>
      <c r="L42" s="96">
        <v>30</v>
      </c>
      <c r="M42" s="96" t="s">
        <v>133</v>
      </c>
      <c r="N42" s="96">
        <v>20</v>
      </c>
      <c r="O42" s="96" t="s">
        <v>183</v>
      </c>
      <c r="P42" s="96">
        <v>30</v>
      </c>
      <c r="Q42" s="96" t="s">
        <v>231</v>
      </c>
      <c r="R42" s="96">
        <v>20</v>
      </c>
      <c r="S42" s="96">
        <v>100</v>
      </c>
      <c r="T42" s="172" t="s">
        <v>556</v>
      </c>
      <c r="U42" s="172" t="s">
        <v>557</v>
      </c>
      <c r="V42" s="172"/>
      <c r="W42" s="172"/>
      <c r="X42" s="172"/>
      <c r="Y42" s="172"/>
      <c r="Z42" s="172"/>
      <c r="AA42" s="172"/>
      <c r="AB42" s="172"/>
      <c r="AC42" s="172"/>
      <c r="AD42" s="172"/>
      <c r="AE42" s="185"/>
      <c r="AF42" s="179" t="s">
        <v>1652</v>
      </c>
      <c r="AG42" s="96" t="s">
        <v>1796</v>
      </c>
      <c r="AH42" s="96" t="s">
        <v>1537</v>
      </c>
      <c r="AI42" s="180" t="s">
        <v>1797</v>
      </c>
    </row>
    <row r="43" spans="1:35" ht="105" x14ac:dyDescent="0.35">
      <c r="A43" s="179">
        <v>19</v>
      </c>
      <c r="B43" s="96" t="s">
        <v>190</v>
      </c>
      <c r="C43" s="145" t="s">
        <v>546</v>
      </c>
      <c r="D43" s="145" t="s">
        <v>259</v>
      </c>
      <c r="E43" s="96" t="s">
        <v>551</v>
      </c>
      <c r="F43" s="145" t="s">
        <v>327</v>
      </c>
      <c r="G43" s="96" t="s">
        <v>1326</v>
      </c>
      <c r="H43" s="139" t="s">
        <v>1327</v>
      </c>
      <c r="I43" s="96" t="s">
        <v>190</v>
      </c>
      <c r="J43" s="96" t="s">
        <v>1323</v>
      </c>
      <c r="K43" s="96" t="s">
        <v>77</v>
      </c>
      <c r="L43" s="96">
        <v>30</v>
      </c>
      <c r="M43" s="96" t="s">
        <v>133</v>
      </c>
      <c r="N43" s="96">
        <v>20</v>
      </c>
      <c r="O43" s="96" t="s">
        <v>183</v>
      </c>
      <c r="P43" s="96">
        <v>30</v>
      </c>
      <c r="Q43" s="96" t="s">
        <v>231</v>
      </c>
      <c r="R43" s="96">
        <v>20</v>
      </c>
      <c r="S43" s="96">
        <v>100</v>
      </c>
      <c r="T43" s="172"/>
      <c r="U43" s="172"/>
      <c r="V43" s="172"/>
      <c r="W43" s="172"/>
      <c r="X43" s="172"/>
      <c r="Y43" s="172"/>
      <c r="Z43" s="172" t="s">
        <v>552</v>
      </c>
      <c r="AA43" s="172" t="s">
        <v>553</v>
      </c>
      <c r="AB43" s="172"/>
      <c r="AC43" s="172"/>
      <c r="AD43" s="172"/>
      <c r="AE43" s="185"/>
      <c r="AF43" s="179" t="s">
        <v>1753</v>
      </c>
      <c r="AG43" s="96" t="s">
        <v>1798</v>
      </c>
      <c r="AH43" s="96" t="s">
        <v>1537</v>
      </c>
      <c r="AI43" s="180" t="s">
        <v>1799</v>
      </c>
    </row>
    <row r="44" spans="1:35" ht="188.5" x14ac:dyDescent="0.35">
      <c r="A44" s="179">
        <v>41</v>
      </c>
      <c r="B44" s="96" t="s">
        <v>156</v>
      </c>
      <c r="C44" s="145" t="s">
        <v>580</v>
      </c>
      <c r="D44" s="145" t="s">
        <v>259</v>
      </c>
      <c r="E44" s="96" t="s">
        <v>586</v>
      </c>
      <c r="F44" s="145" t="s">
        <v>326</v>
      </c>
      <c r="G44" s="96" t="s">
        <v>1334</v>
      </c>
      <c r="H44" s="139" t="s">
        <v>1335</v>
      </c>
      <c r="I44" s="96" t="s">
        <v>156</v>
      </c>
      <c r="J44" s="96" t="s">
        <v>1336</v>
      </c>
      <c r="K44" s="96" t="s">
        <v>77</v>
      </c>
      <c r="L44" s="96">
        <v>30</v>
      </c>
      <c r="M44" s="96" t="s">
        <v>133</v>
      </c>
      <c r="N44" s="96">
        <v>20</v>
      </c>
      <c r="O44" s="96" t="s">
        <v>183</v>
      </c>
      <c r="P44" s="96">
        <v>30</v>
      </c>
      <c r="Q44" s="96" t="s">
        <v>231</v>
      </c>
      <c r="R44" s="96">
        <v>20</v>
      </c>
      <c r="S44" s="96">
        <v>100</v>
      </c>
      <c r="T44" s="172" t="s">
        <v>584</v>
      </c>
      <c r="U44" s="172" t="s">
        <v>585</v>
      </c>
      <c r="V44" s="172"/>
      <c r="W44" s="172"/>
      <c r="X44" s="172"/>
      <c r="Y44" s="172"/>
      <c r="Z44" s="172"/>
      <c r="AA44" s="172"/>
      <c r="AB44" s="172"/>
      <c r="AC44" s="172"/>
      <c r="AD44" s="172"/>
      <c r="AE44" s="185"/>
      <c r="AF44" s="179" t="s">
        <v>1684</v>
      </c>
      <c r="AG44" s="96" t="s">
        <v>1800</v>
      </c>
      <c r="AH44" s="96" t="s">
        <v>1537</v>
      </c>
      <c r="AI44" s="180" t="s">
        <v>1801</v>
      </c>
    </row>
    <row r="45" spans="1:35" ht="377" x14ac:dyDescent="0.35">
      <c r="A45" s="179">
        <v>1</v>
      </c>
      <c r="B45" s="96" t="s">
        <v>156</v>
      </c>
      <c r="C45" s="145" t="s">
        <v>580</v>
      </c>
      <c r="D45" s="145" t="s">
        <v>259</v>
      </c>
      <c r="E45" s="96" t="s">
        <v>586</v>
      </c>
      <c r="F45" s="145" t="s">
        <v>327</v>
      </c>
      <c r="G45" s="96" t="s">
        <v>1250</v>
      </c>
      <c r="H45" s="139" t="s">
        <v>1251</v>
      </c>
      <c r="I45" s="96" t="s">
        <v>49</v>
      </c>
      <c r="J45" s="96" t="s">
        <v>1252</v>
      </c>
      <c r="K45" s="96" t="s">
        <v>56</v>
      </c>
      <c r="L45" s="96">
        <v>15</v>
      </c>
      <c r="M45" s="96" t="s">
        <v>133</v>
      </c>
      <c r="N45" s="96">
        <v>20</v>
      </c>
      <c r="O45" s="96" t="s">
        <v>172</v>
      </c>
      <c r="P45" s="96">
        <v>15</v>
      </c>
      <c r="Q45" s="96" t="s">
        <v>231</v>
      </c>
      <c r="R45" s="96">
        <v>20</v>
      </c>
      <c r="S45" s="96">
        <v>70</v>
      </c>
      <c r="T45" s="172"/>
      <c r="U45" s="172"/>
      <c r="V45" s="172"/>
      <c r="W45" s="172"/>
      <c r="X45" s="172"/>
      <c r="Y45" s="172"/>
      <c r="Z45" s="172" t="s">
        <v>587</v>
      </c>
      <c r="AA45" s="172" t="s">
        <v>588</v>
      </c>
      <c r="AB45" s="172"/>
      <c r="AC45" s="172"/>
      <c r="AD45" s="172"/>
      <c r="AE45" s="185"/>
      <c r="AF45" s="179" t="s">
        <v>1560</v>
      </c>
      <c r="AG45" s="96" t="s">
        <v>1739</v>
      </c>
      <c r="AH45" s="96" t="s">
        <v>1537</v>
      </c>
      <c r="AI45" s="180" t="s">
        <v>1740</v>
      </c>
    </row>
    <row r="46" spans="1:35" ht="232" x14ac:dyDescent="0.35">
      <c r="A46" s="179">
        <v>42</v>
      </c>
      <c r="B46" s="96" t="s">
        <v>156</v>
      </c>
      <c r="C46" s="145" t="s">
        <v>580</v>
      </c>
      <c r="D46" s="145" t="s">
        <v>259</v>
      </c>
      <c r="E46" s="96" t="s">
        <v>586</v>
      </c>
      <c r="F46" s="145" t="s">
        <v>326</v>
      </c>
      <c r="G46" s="96" t="s">
        <v>1337</v>
      </c>
      <c r="H46" s="139" t="s">
        <v>1338</v>
      </c>
      <c r="I46" s="96" t="s">
        <v>156</v>
      </c>
      <c r="J46" s="96" t="s">
        <v>1339</v>
      </c>
      <c r="K46" s="96" t="s">
        <v>56</v>
      </c>
      <c r="L46" s="96">
        <v>15</v>
      </c>
      <c r="M46" s="96" t="s">
        <v>133</v>
      </c>
      <c r="N46" s="96">
        <v>20</v>
      </c>
      <c r="O46" s="96" t="s">
        <v>172</v>
      </c>
      <c r="P46" s="96">
        <v>15</v>
      </c>
      <c r="Q46" s="96" t="s">
        <v>211</v>
      </c>
      <c r="R46" s="96">
        <v>0</v>
      </c>
      <c r="S46" s="96">
        <v>50</v>
      </c>
      <c r="T46" s="172" t="s">
        <v>575</v>
      </c>
      <c r="U46" s="172"/>
      <c r="V46" s="172"/>
      <c r="W46" s="172"/>
      <c r="X46" s="172"/>
      <c r="Y46" s="172"/>
      <c r="Z46" s="172"/>
      <c r="AA46" s="172"/>
      <c r="AB46" s="172"/>
      <c r="AC46" s="172"/>
      <c r="AD46" s="172"/>
      <c r="AE46" s="185"/>
      <c r="AF46" s="179" t="s">
        <v>1546</v>
      </c>
      <c r="AG46" s="96" t="s">
        <v>1802</v>
      </c>
      <c r="AH46" s="96" t="s">
        <v>1537</v>
      </c>
      <c r="AI46" s="180" t="s">
        <v>1803</v>
      </c>
    </row>
    <row r="47" spans="1:35" ht="261" x14ac:dyDescent="0.35">
      <c r="A47" s="179">
        <v>45</v>
      </c>
      <c r="B47" s="96" t="s">
        <v>156</v>
      </c>
      <c r="C47" s="145" t="s">
        <v>594</v>
      </c>
      <c r="D47" s="145" t="s">
        <v>259</v>
      </c>
      <c r="E47" s="96" t="s">
        <v>599</v>
      </c>
      <c r="F47" s="145" t="s">
        <v>326</v>
      </c>
      <c r="G47" s="96" t="s">
        <v>1340</v>
      </c>
      <c r="H47" s="139" t="s">
        <v>1341</v>
      </c>
      <c r="I47" s="96" t="s">
        <v>156</v>
      </c>
      <c r="J47" s="96" t="s">
        <v>1236</v>
      </c>
      <c r="K47" s="96" t="s">
        <v>77</v>
      </c>
      <c r="L47" s="96">
        <v>30</v>
      </c>
      <c r="M47" s="96" t="s">
        <v>133</v>
      </c>
      <c r="N47" s="96">
        <v>20</v>
      </c>
      <c r="O47" s="96" t="s">
        <v>183</v>
      </c>
      <c r="P47" s="96">
        <v>30</v>
      </c>
      <c r="Q47" s="96" t="s">
        <v>231</v>
      </c>
      <c r="R47" s="96">
        <v>20</v>
      </c>
      <c r="S47" s="96">
        <v>100</v>
      </c>
      <c r="T47" s="172" t="s">
        <v>597</v>
      </c>
      <c r="U47" s="172" t="s">
        <v>598</v>
      </c>
      <c r="V47" s="172"/>
      <c r="W47" s="172"/>
      <c r="X47" s="172"/>
      <c r="Y47" s="172"/>
      <c r="Z47" s="172"/>
      <c r="AA47" s="172"/>
      <c r="AB47" s="172"/>
      <c r="AC47" s="172"/>
      <c r="AD47" s="172"/>
      <c r="AE47" s="185"/>
      <c r="AF47" s="179" t="s">
        <v>1684</v>
      </c>
      <c r="AG47" s="96" t="s">
        <v>1804</v>
      </c>
      <c r="AH47" s="96" t="s">
        <v>1537</v>
      </c>
      <c r="AI47" s="180" t="s">
        <v>1805</v>
      </c>
    </row>
    <row r="48" spans="1:35" ht="409.5" x14ac:dyDescent="0.35">
      <c r="A48" s="179">
        <v>46</v>
      </c>
      <c r="B48" s="96" t="s">
        <v>156</v>
      </c>
      <c r="C48" s="145" t="s">
        <v>602</v>
      </c>
      <c r="D48" s="145" t="s">
        <v>259</v>
      </c>
      <c r="E48" s="96" t="s">
        <v>607</v>
      </c>
      <c r="F48" s="145" t="s">
        <v>326</v>
      </c>
      <c r="G48" s="96" t="s">
        <v>1342</v>
      </c>
      <c r="H48" s="139" t="s">
        <v>1343</v>
      </c>
      <c r="I48" s="96" t="s">
        <v>156</v>
      </c>
      <c r="J48" s="96" t="s">
        <v>1344</v>
      </c>
      <c r="K48" s="96" t="s">
        <v>77</v>
      </c>
      <c r="L48" s="96">
        <v>30</v>
      </c>
      <c r="M48" s="96" t="s">
        <v>133</v>
      </c>
      <c r="N48" s="96">
        <v>20</v>
      </c>
      <c r="O48" s="96" t="s">
        <v>183</v>
      </c>
      <c r="P48" s="96">
        <v>30</v>
      </c>
      <c r="Q48" s="96" t="s">
        <v>231</v>
      </c>
      <c r="R48" s="96">
        <v>20</v>
      </c>
      <c r="S48" s="96">
        <v>100</v>
      </c>
      <c r="T48" s="172" t="s">
        <v>605</v>
      </c>
      <c r="U48" s="172" t="s">
        <v>606</v>
      </c>
      <c r="V48" s="172"/>
      <c r="W48" s="172"/>
      <c r="X48" s="172"/>
      <c r="Y48" s="172"/>
      <c r="Z48" s="172"/>
      <c r="AA48" s="172"/>
      <c r="AB48" s="172"/>
      <c r="AC48" s="172"/>
      <c r="AD48" s="172"/>
      <c r="AE48" s="185"/>
      <c r="AF48" s="179" t="s">
        <v>1546</v>
      </c>
      <c r="AG48" s="96" t="s">
        <v>1806</v>
      </c>
      <c r="AH48" s="96" t="s">
        <v>1537</v>
      </c>
      <c r="AI48" s="180" t="s">
        <v>386</v>
      </c>
    </row>
    <row r="49" spans="1:35" ht="101.5" x14ac:dyDescent="0.35">
      <c r="A49" s="179">
        <v>47</v>
      </c>
      <c r="B49" s="96" t="s">
        <v>156</v>
      </c>
      <c r="C49" s="145" t="s">
        <v>602</v>
      </c>
      <c r="D49" s="145" t="s">
        <v>259</v>
      </c>
      <c r="E49" s="96" t="s">
        <v>607</v>
      </c>
      <c r="F49" s="145" t="s">
        <v>327</v>
      </c>
      <c r="G49" s="96" t="s">
        <v>1345</v>
      </c>
      <c r="H49" s="139" t="s">
        <v>1346</v>
      </c>
      <c r="I49" s="96" t="s">
        <v>156</v>
      </c>
      <c r="J49" s="96" t="s">
        <v>1347</v>
      </c>
      <c r="K49" s="96" t="s">
        <v>77</v>
      </c>
      <c r="L49" s="96">
        <v>30</v>
      </c>
      <c r="M49" s="96" t="s">
        <v>133</v>
      </c>
      <c r="N49" s="96">
        <v>20</v>
      </c>
      <c r="O49" s="96" t="s">
        <v>183</v>
      </c>
      <c r="P49" s="96">
        <v>30</v>
      </c>
      <c r="Q49" s="96" t="s">
        <v>231</v>
      </c>
      <c r="R49" s="96">
        <v>20</v>
      </c>
      <c r="S49" s="96">
        <v>100</v>
      </c>
      <c r="T49" s="172"/>
      <c r="U49" s="172"/>
      <c r="V49" s="172"/>
      <c r="W49" s="172"/>
      <c r="X49" s="172"/>
      <c r="Y49" s="172"/>
      <c r="Z49" s="172" t="s">
        <v>608</v>
      </c>
      <c r="AA49" s="172" t="s">
        <v>609</v>
      </c>
      <c r="AB49" s="172" t="s">
        <v>612</v>
      </c>
      <c r="AC49" s="172" t="s">
        <v>613</v>
      </c>
      <c r="AD49" s="172" t="s">
        <v>615</v>
      </c>
      <c r="AE49" s="185" t="s">
        <v>616</v>
      </c>
      <c r="AF49" s="179" t="s">
        <v>1546</v>
      </c>
      <c r="AG49" s="96" t="s">
        <v>1807</v>
      </c>
      <c r="AH49" s="96" t="s">
        <v>1537</v>
      </c>
      <c r="AI49" s="180" t="s">
        <v>386</v>
      </c>
    </row>
    <row r="50" spans="1:35" ht="159.5" x14ac:dyDescent="0.35">
      <c r="A50" s="179">
        <v>48</v>
      </c>
      <c r="B50" s="96" t="s">
        <v>156</v>
      </c>
      <c r="C50" s="145" t="s">
        <v>602</v>
      </c>
      <c r="D50" s="145" t="s">
        <v>259</v>
      </c>
      <c r="E50" s="96" t="s">
        <v>607</v>
      </c>
      <c r="F50" s="145" t="s">
        <v>327</v>
      </c>
      <c r="G50" s="96" t="s">
        <v>1348</v>
      </c>
      <c r="H50" s="139" t="s">
        <v>1349</v>
      </c>
      <c r="I50" s="96" t="s">
        <v>156</v>
      </c>
      <c r="J50" s="96" t="s">
        <v>1332</v>
      </c>
      <c r="K50" s="96" t="s">
        <v>56</v>
      </c>
      <c r="L50" s="96">
        <v>15</v>
      </c>
      <c r="M50" s="96" t="s">
        <v>133</v>
      </c>
      <c r="N50" s="96">
        <v>20</v>
      </c>
      <c r="O50" s="96" t="s">
        <v>183</v>
      </c>
      <c r="P50" s="96">
        <v>30</v>
      </c>
      <c r="Q50" s="96" t="s">
        <v>231</v>
      </c>
      <c r="R50" s="96">
        <v>20</v>
      </c>
      <c r="S50" s="96">
        <v>85</v>
      </c>
      <c r="T50" s="172" t="s">
        <v>610</v>
      </c>
      <c r="U50" s="172" t="s">
        <v>611</v>
      </c>
      <c r="V50" s="172"/>
      <c r="W50" s="172"/>
      <c r="X50" s="172"/>
      <c r="Y50" s="172"/>
      <c r="Z50" s="172"/>
      <c r="AA50" s="172"/>
      <c r="AB50" s="172"/>
      <c r="AC50" s="172"/>
      <c r="AD50" s="172"/>
      <c r="AE50" s="185"/>
      <c r="AF50" s="179" t="s">
        <v>1684</v>
      </c>
      <c r="AG50" s="96" t="s">
        <v>1808</v>
      </c>
      <c r="AH50" s="96" t="s">
        <v>1537</v>
      </c>
      <c r="AI50" s="180" t="s">
        <v>1809</v>
      </c>
    </row>
    <row r="51" spans="1:35" ht="409.5" x14ac:dyDescent="0.35">
      <c r="A51" s="179">
        <v>49</v>
      </c>
      <c r="B51" s="96" t="s">
        <v>156</v>
      </c>
      <c r="C51" s="145" t="s">
        <v>617</v>
      </c>
      <c r="D51" s="145" t="s">
        <v>259</v>
      </c>
      <c r="E51" s="96" t="s">
        <v>622</v>
      </c>
      <c r="F51" s="145" t="s">
        <v>326</v>
      </c>
      <c r="G51" s="96" t="s">
        <v>1350</v>
      </c>
      <c r="H51" s="139" t="s">
        <v>1351</v>
      </c>
      <c r="I51" s="96" t="s">
        <v>156</v>
      </c>
      <c r="J51" s="96" t="s">
        <v>1352</v>
      </c>
      <c r="K51" s="96" t="s">
        <v>56</v>
      </c>
      <c r="L51" s="96">
        <v>15</v>
      </c>
      <c r="M51" s="96" t="s">
        <v>122</v>
      </c>
      <c r="N51" s="96">
        <v>10</v>
      </c>
      <c r="O51" s="96" t="s">
        <v>172</v>
      </c>
      <c r="P51" s="96">
        <v>15</v>
      </c>
      <c r="Q51" s="96" t="s">
        <v>231</v>
      </c>
      <c r="R51" s="96">
        <v>20</v>
      </c>
      <c r="S51" s="96">
        <v>60</v>
      </c>
      <c r="T51" s="172" t="s">
        <v>620</v>
      </c>
      <c r="U51" s="172" t="s">
        <v>621</v>
      </c>
      <c r="V51" s="172"/>
      <c r="W51" s="172"/>
      <c r="X51" s="172"/>
      <c r="Y51" s="172"/>
      <c r="Z51" s="172"/>
      <c r="AA51" s="172"/>
      <c r="AB51" s="172"/>
      <c r="AC51" s="172"/>
      <c r="AD51" s="172"/>
      <c r="AE51" s="185"/>
      <c r="AF51" s="179" t="s">
        <v>1783</v>
      </c>
      <c r="AG51" s="96" t="s">
        <v>1810</v>
      </c>
      <c r="AH51" s="96" t="s">
        <v>1537</v>
      </c>
      <c r="AI51" s="180" t="s">
        <v>1811</v>
      </c>
    </row>
    <row r="52" spans="1:35" ht="232" x14ac:dyDescent="0.35">
      <c r="A52" s="179">
        <v>50</v>
      </c>
      <c r="B52" s="96" t="s">
        <v>156</v>
      </c>
      <c r="C52" s="145" t="s">
        <v>628</v>
      </c>
      <c r="D52" s="145" t="s">
        <v>259</v>
      </c>
      <c r="E52" s="96" t="s">
        <v>634</v>
      </c>
      <c r="F52" s="145" t="s">
        <v>326</v>
      </c>
      <c r="G52" s="96" t="s">
        <v>1353</v>
      </c>
      <c r="H52" s="139" t="s">
        <v>1333</v>
      </c>
      <c r="I52" s="96" t="s">
        <v>156</v>
      </c>
      <c r="J52" s="96" t="s">
        <v>1236</v>
      </c>
      <c r="K52" s="96" t="s">
        <v>77</v>
      </c>
      <c r="L52" s="96">
        <v>30</v>
      </c>
      <c r="M52" s="96" t="s">
        <v>133</v>
      </c>
      <c r="N52" s="96">
        <v>20</v>
      </c>
      <c r="O52" s="96" t="s">
        <v>183</v>
      </c>
      <c r="P52" s="96">
        <v>30</v>
      </c>
      <c r="Q52" s="96" t="s">
        <v>231</v>
      </c>
      <c r="R52" s="96">
        <v>20</v>
      </c>
      <c r="S52" s="96">
        <v>100</v>
      </c>
      <c r="T52" s="172" t="s">
        <v>632</v>
      </c>
      <c r="U52" s="172" t="s">
        <v>633</v>
      </c>
      <c r="V52" s="172"/>
      <c r="W52" s="172"/>
      <c r="X52" s="172"/>
      <c r="Y52" s="172"/>
      <c r="Z52" s="172"/>
      <c r="AA52" s="172"/>
      <c r="AB52" s="172"/>
      <c r="AC52" s="172"/>
      <c r="AD52" s="172"/>
      <c r="AE52" s="185"/>
      <c r="AF52" s="179" t="s">
        <v>1684</v>
      </c>
      <c r="AG52" s="96" t="s">
        <v>1812</v>
      </c>
      <c r="AH52" s="96" t="s">
        <v>1537</v>
      </c>
      <c r="AI52" s="180" t="s">
        <v>1813</v>
      </c>
    </row>
    <row r="53" spans="1:35" ht="203" x14ac:dyDescent="0.35">
      <c r="A53" s="179">
        <v>51</v>
      </c>
      <c r="B53" s="96" t="s">
        <v>156</v>
      </c>
      <c r="C53" s="145" t="s">
        <v>628</v>
      </c>
      <c r="D53" s="145" t="s">
        <v>259</v>
      </c>
      <c r="E53" s="96" t="s">
        <v>634</v>
      </c>
      <c r="F53" s="145" t="s">
        <v>327</v>
      </c>
      <c r="G53" s="96" t="s">
        <v>1354</v>
      </c>
      <c r="H53" s="139" t="s">
        <v>1355</v>
      </c>
      <c r="I53" s="96" t="s">
        <v>156</v>
      </c>
      <c r="J53" s="96" t="s">
        <v>1236</v>
      </c>
      <c r="K53" s="96" t="s">
        <v>77</v>
      </c>
      <c r="L53" s="96">
        <v>30</v>
      </c>
      <c r="M53" s="96" t="s">
        <v>133</v>
      </c>
      <c r="N53" s="96">
        <v>20</v>
      </c>
      <c r="O53" s="96" t="s">
        <v>183</v>
      </c>
      <c r="P53" s="96">
        <v>30</v>
      </c>
      <c r="Q53" s="96" t="s">
        <v>231</v>
      </c>
      <c r="R53" s="96">
        <v>20</v>
      </c>
      <c r="S53" s="96">
        <v>100</v>
      </c>
      <c r="T53" s="172"/>
      <c r="U53" s="172"/>
      <c r="V53" s="172"/>
      <c r="W53" s="172"/>
      <c r="X53" s="172"/>
      <c r="Y53" s="172"/>
      <c r="Z53" s="172" t="s">
        <v>635</v>
      </c>
      <c r="AA53" s="172" t="s">
        <v>636</v>
      </c>
      <c r="AB53" s="172"/>
      <c r="AC53" s="172"/>
      <c r="AD53" s="172"/>
      <c r="AE53" s="185"/>
      <c r="AF53" s="179" t="s">
        <v>1684</v>
      </c>
      <c r="AG53" s="96" t="s">
        <v>1814</v>
      </c>
      <c r="AH53" s="96" t="s">
        <v>1537</v>
      </c>
      <c r="AI53" s="180" t="s">
        <v>1815</v>
      </c>
    </row>
    <row r="54" spans="1:35" ht="203" x14ac:dyDescent="0.35">
      <c r="A54" s="179">
        <v>52</v>
      </c>
      <c r="B54" s="96" t="s">
        <v>156</v>
      </c>
      <c r="C54" s="145" t="s">
        <v>628</v>
      </c>
      <c r="D54" s="145" t="s">
        <v>259</v>
      </c>
      <c r="E54" s="96" t="s">
        <v>634</v>
      </c>
      <c r="F54" s="145" t="s">
        <v>326</v>
      </c>
      <c r="G54" s="96" t="s">
        <v>1356</v>
      </c>
      <c r="H54" s="139" t="s">
        <v>1357</v>
      </c>
      <c r="I54" s="96" t="s">
        <v>156</v>
      </c>
      <c r="J54" s="96" t="s">
        <v>1236</v>
      </c>
      <c r="K54" s="96" t="s">
        <v>77</v>
      </c>
      <c r="L54" s="96">
        <v>30</v>
      </c>
      <c r="M54" s="96" t="s">
        <v>133</v>
      </c>
      <c r="N54" s="96">
        <v>20</v>
      </c>
      <c r="O54" s="96" t="s">
        <v>183</v>
      </c>
      <c r="P54" s="96">
        <v>30</v>
      </c>
      <c r="Q54" s="96" t="s">
        <v>231</v>
      </c>
      <c r="R54" s="96">
        <v>20</v>
      </c>
      <c r="S54" s="96">
        <v>100</v>
      </c>
      <c r="T54" s="172" t="s">
        <v>637</v>
      </c>
      <c r="U54" s="172" t="s">
        <v>638</v>
      </c>
      <c r="V54" s="172"/>
      <c r="W54" s="172"/>
      <c r="X54" s="172"/>
      <c r="Y54" s="172"/>
      <c r="Z54" s="172"/>
      <c r="AA54" s="172"/>
      <c r="AB54" s="172"/>
      <c r="AC54" s="172"/>
      <c r="AD54" s="172"/>
      <c r="AE54" s="185"/>
      <c r="AF54" s="179" t="s">
        <v>1684</v>
      </c>
      <c r="AG54" s="96" t="s">
        <v>1816</v>
      </c>
      <c r="AH54" s="96" t="s">
        <v>1537</v>
      </c>
      <c r="AI54" s="180" t="s">
        <v>1815</v>
      </c>
    </row>
    <row r="55" spans="1:35" ht="319" x14ac:dyDescent="0.35">
      <c r="A55" s="179">
        <v>53</v>
      </c>
      <c r="B55" s="96" t="s">
        <v>156</v>
      </c>
      <c r="C55" s="145" t="s">
        <v>639</v>
      </c>
      <c r="D55" s="145" t="s">
        <v>259</v>
      </c>
      <c r="E55" s="96" t="s">
        <v>643</v>
      </c>
      <c r="F55" s="145" t="s">
        <v>326</v>
      </c>
      <c r="G55" s="96" t="s">
        <v>1358</v>
      </c>
      <c r="H55" s="139" t="s">
        <v>1359</v>
      </c>
      <c r="I55" s="96" t="s">
        <v>156</v>
      </c>
      <c r="J55" s="96" t="s">
        <v>1236</v>
      </c>
      <c r="K55" s="96" t="s">
        <v>77</v>
      </c>
      <c r="L55" s="96">
        <v>30</v>
      </c>
      <c r="M55" s="96" t="s">
        <v>133</v>
      </c>
      <c r="N55" s="96">
        <v>20</v>
      </c>
      <c r="O55" s="96" t="s">
        <v>183</v>
      </c>
      <c r="P55" s="96">
        <v>30</v>
      </c>
      <c r="Q55" s="96" t="s">
        <v>231</v>
      </c>
      <c r="R55" s="96">
        <v>20</v>
      </c>
      <c r="S55" s="96">
        <v>100</v>
      </c>
      <c r="T55" s="172" t="s">
        <v>641</v>
      </c>
      <c r="U55" s="172" t="s">
        <v>642</v>
      </c>
      <c r="V55" s="172"/>
      <c r="W55" s="172"/>
      <c r="X55" s="172"/>
      <c r="Y55" s="172"/>
      <c r="Z55" s="172"/>
      <c r="AA55" s="172"/>
      <c r="AB55" s="172"/>
      <c r="AC55" s="172"/>
      <c r="AD55" s="172"/>
      <c r="AE55" s="185"/>
      <c r="AF55" s="179" t="s">
        <v>1546</v>
      </c>
      <c r="AG55" s="96" t="s">
        <v>1817</v>
      </c>
      <c r="AH55" s="96" t="s">
        <v>1537</v>
      </c>
      <c r="AI55" s="180" t="s">
        <v>1818</v>
      </c>
    </row>
    <row r="56" spans="1:35" ht="319" x14ac:dyDescent="0.35">
      <c r="A56" s="179">
        <v>54</v>
      </c>
      <c r="B56" s="96" t="s">
        <v>156</v>
      </c>
      <c r="C56" s="145" t="s">
        <v>646</v>
      </c>
      <c r="D56" s="145" t="s">
        <v>259</v>
      </c>
      <c r="E56" s="96" t="s">
        <v>651</v>
      </c>
      <c r="F56" s="145" t="s">
        <v>326</v>
      </c>
      <c r="G56" s="96" t="s">
        <v>1360</v>
      </c>
      <c r="H56" s="139" t="s">
        <v>1361</v>
      </c>
      <c r="I56" s="96" t="s">
        <v>156</v>
      </c>
      <c r="J56" s="96" t="s">
        <v>1236</v>
      </c>
      <c r="K56" s="96" t="s">
        <v>77</v>
      </c>
      <c r="L56" s="96">
        <v>30</v>
      </c>
      <c r="M56" s="96" t="s">
        <v>133</v>
      </c>
      <c r="N56" s="96">
        <v>20</v>
      </c>
      <c r="O56" s="96" t="s">
        <v>183</v>
      </c>
      <c r="P56" s="96">
        <v>30</v>
      </c>
      <c r="Q56" s="96" t="s">
        <v>231</v>
      </c>
      <c r="R56" s="96">
        <v>20</v>
      </c>
      <c r="S56" s="96">
        <v>100</v>
      </c>
      <c r="T56" s="172" t="s">
        <v>649</v>
      </c>
      <c r="U56" s="172" t="s">
        <v>650</v>
      </c>
      <c r="V56" s="172"/>
      <c r="W56" s="172"/>
      <c r="X56" s="172"/>
      <c r="Y56" s="172"/>
      <c r="Z56" s="172"/>
      <c r="AA56" s="172"/>
      <c r="AB56" s="172"/>
      <c r="AC56" s="172"/>
      <c r="AD56" s="172"/>
      <c r="AE56" s="185"/>
      <c r="AF56" s="179" t="s">
        <v>1546</v>
      </c>
      <c r="AG56" s="96" t="s">
        <v>1819</v>
      </c>
      <c r="AH56" s="96" t="s">
        <v>1537</v>
      </c>
      <c r="AI56" s="180" t="s">
        <v>1820</v>
      </c>
    </row>
    <row r="57" spans="1:35" ht="116" x14ac:dyDescent="0.35">
      <c r="A57" s="179">
        <v>16</v>
      </c>
      <c r="B57" s="96" t="s">
        <v>94</v>
      </c>
      <c r="C57" s="145" t="s">
        <v>668</v>
      </c>
      <c r="D57" s="145" t="s">
        <v>259</v>
      </c>
      <c r="E57" s="96" t="s">
        <v>672</v>
      </c>
      <c r="F57" s="145" t="s">
        <v>326</v>
      </c>
      <c r="G57" s="96" t="s">
        <v>1384</v>
      </c>
      <c r="H57" s="139" t="s">
        <v>1385</v>
      </c>
      <c r="I57" s="96" t="s">
        <v>94</v>
      </c>
      <c r="J57" s="96" t="s">
        <v>1381</v>
      </c>
      <c r="K57" s="96" t="s">
        <v>77</v>
      </c>
      <c r="L57" s="96">
        <v>30</v>
      </c>
      <c r="M57" s="96" t="s">
        <v>133</v>
      </c>
      <c r="N57" s="96">
        <v>20</v>
      </c>
      <c r="O57" s="96" t="s">
        <v>183</v>
      </c>
      <c r="P57" s="96">
        <v>30</v>
      </c>
      <c r="Q57" s="96" t="s">
        <v>231</v>
      </c>
      <c r="R57" s="96">
        <v>20</v>
      </c>
      <c r="S57" s="96">
        <v>100</v>
      </c>
      <c r="T57" s="172" t="s">
        <v>670</v>
      </c>
      <c r="U57" s="172" t="s">
        <v>671</v>
      </c>
      <c r="V57" s="172" t="s">
        <v>676</v>
      </c>
      <c r="W57" s="172" t="s">
        <v>677</v>
      </c>
      <c r="X57" s="172"/>
      <c r="Y57" s="172"/>
      <c r="Z57" s="172"/>
      <c r="AA57" s="172"/>
      <c r="AB57" s="172"/>
      <c r="AC57" s="172"/>
      <c r="AD57" s="172"/>
      <c r="AE57" s="185"/>
      <c r="AF57" s="179" t="s">
        <v>1546</v>
      </c>
      <c r="AG57" s="96" t="s">
        <v>1821</v>
      </c>
      <c r="AH57" s="96" t="s">
        <v>1537</v>
      </c>
      <c r="AI57" s="180" t="s">
        <v>1822</v>
      </c>
    </row>
    <row r="58" spans="1:35" ht="130.5" x14ac:dyDescent="0.35">
      <c r="A58" s="179">
        <v>17</v>
      </c>
      <c r="B58" s="96" t="s">
        <v>94</v>
      </c>
      <c r="C58" s="145" t="s">
        <v>668</v>
      </c>
      <c r="D58" s="145" t="s">
        <v>259</v>
      </c>
      <c r="E58" s="96" t="s">
        <v>672</v>
      </c>
      <c r="F58" s="145" t="s">
        <v>326</v>
      </c>
      <c r="G58" s="96" t="s">
        <v>1386</v>
      </c>
      <c r="H58" s="139" t="s">
        <v>1387</v>
      </c>
      <c r="I58" s="96" t="s">
        <v>94</v>
      </c>
      <c r="J58" s="96" t="s">
        <v>1383</v>
      </c>
      <c r="K58" s="96" t="s">
        <v>77</v>
      </c>
      <c r="L58" s="96">
        <v>30</v>
      </c>
      <c r="M58" s="96" t="s">
        <v>133</v>
      </c>
      <c r="N58" s="96">
        <v>20</v>
      </c>
      <c r="O58" s="96" t="s">
        <v>183</v>
      </c>
      <c r="P58" s="96">
        <v>30</v>
      </c>
      <c r="Q58" s="96" t="s">
        <v>231</v>
      </c>
      <c r="R58" s="96">
        <v>20</v>
      </c>
      <c r="S58" s="96">
        <v>100</v>
      </c>
      <c r="T58" s="172" t="s">
        <v>670</v>
      </c>
      <c r="U58" s="172" t="s">
        <v>671</v>
      </c>
      <c r="V58" s="172" t="s">
        <v>676</v>
      </c>
      <c r="W58" s="172" t="s">
        <v>677</v>
      </c>
      <c r="X58" s="172"/>
      <c r="Y58" s="172"/>
      <c r="Z58" s="172"/>
      <c r="AA58" s="172"/>
      <c r="AB58" s="172"/>
      <c r="AC58" s="172"/>
      <c r="AD58" s="172"/>
      <c r="AE58" s="185"/>
      <c r="AF58" s="179" t="s">
        <v>1647</v>
      </c>
      <c r="AG58" s="96" t="s">
        <v>1823</v>
      </c>
      <c r="AH58" s="96" t="s">
        <v>1537</v>
      </c>
      <c r="AI58" s="180" t="s">
        <v>1824</v>
      </c>
    </row>
    <row r="59" spans="1:35" ht="72.5" x14ac:dyDescent="0.35">
      <c r="A59" s="179">
        <v>18</v>
      </c>
      <c r="B59" s="96" t="s">
        <v>94</v>
      </c>
      <c r="C59" s="145" t="s">
        <v>668</v>
      </c>
      <c r="D59" s="145" t="s">
        <v>259</v>
      </c>
      <c r="E59" s="96" t="s">
        <v>672</v>
      </c>
      <c r="F59" s="145" t="s">
        <v>326</v>
      </c>
      <c r="G59" s="96" t="s">
        <v>1388</v>
      </c>
      <c r="H59" s="139" t="s">
        <v>1389</v>
      </c>
      <c r="I59" s="96" t="s">
        <v>94</v>
      </c>
      <c r="J59" s="96" t="s">
        <v>1380</v>
      </c>
      <c r="K59" s="96" t="s">
        <v>77</v>
      </c>
      <c r="L59" s="96">
        <v>30</v>
      </c>
      <c r="M59" s="96" t="s">
        <v>133</v>
      </c>
      <c r="N59" s="96">
        <v>20</v>
      </c>
      <c r="O59" s="96" t="s">
        <v>183</v>
      </c>
      <c r="P59" s="96">
        <v>30</v>
      </c>
      <c r="Q59" s="96" t="s">
        <v>231</v>
      </c>
      <c r="R59" s="96">
        <v>20</v>
      </c>
      <c r="S59" s="96">
        <v>100</v>
      </c>
      <c r="T59" s="172" t="s">
        <v>670</v>
      </c>
      <c r="U59" s="172" t="s">
        <v>671</v>
      </c>
      <c r="V59" s="172" t="s">
        <v>676</v>
      </c>
      <c r="W59" s="172" t="s">
        <v>677</v>
      </c>
      <c r="X59" s="172"/>
      <c r="Y59" s="172"/>
      <c r="Z59" s="172"/>
      <c r="AA59" s="172"/>
      <c r="AB59" s="172"/>
      <c r="AC59" s="172"/>
      <c r="AD59" s="172"/>
      <c r="AE59" s="185"/>
      <c r="AF59" s="179" t="s">
        <v>1825</v>
      </c>
      <c r="AG59" s="96" t="s">
        <v>1826</v>
      </c>
      <c r="AH59" s="96" t="s">
        <v>1537</v>
      </c>
      <c r="AI59" s="180" t="s">
        <v>1827</v>
      </c>
    </row>
    <row r="60" spans="1:35" ht="43.5" x14ac:dyDescent="0.35">
      <c r="A60" s="179">
        <v>18</v>
      </c>
      <c r="B60" s="96" t="s">
        <v>94</v>
      </c>
      <c r="C60" s="145" t="s">
        <v>681</v>
      </c>
      <c r="D60" s="145" t="s">
        <v>259</v>
      </c>
      <c r="E60" s="96" t="s">
        <v>684</v>
      </c>
      <c r="F60" s="145" t="s">
        <v>326</v>
      </c>
      <c r="G60" s="96" t="s">
        <v>1388</v>
      </c>
      <c r="H60" s="139" t="s">
        <v>1389</v>
      </c>
      <c r="I60" s="96" t="s">
        <v>94</v>
      </c>
      <c r="J60" s="96" t="s">
        <v>1380</v>
      </c>
      <c r="K60" s="96" t="s">
        <v>56</v>
      </c>
      <c r="L60" s="96">
        <v>15</v>
      </c>
      <c r="M60" s="96" t="s">
        <v>133</v>
      </c>
      <c r="N60" s="96">
        <v>20</v>
      </c>
      <c r="O60" s="96" t="s">
        <v>172</v>
      </c>
      <c r="P60" s="96">
        <v>15</v>
      </c>
      <c r="Q60" s="96" t="s">
        <v>231</v>
      </c>
      <c r="R60" s="96">
        <v>20</v>
      </c>
      <c r="S60" s="96">
        <v>70</v>
      </c>
      <c r="T60" s="172" t="s">
        <v>682</v>
      </c>
      <c r="U60" s="172" t="s">
        <v>683</v>
      </c>
      <c r="V60" s="172"/>
      <c r="W60" s="172"/>
      <c r="X60" s="172"/>
      <c r="Y60" s="172"/>
      <c r="Z60" s="172"/>
      <c r="AA60" s="172"/>
      <c r="AB60" s="172"/>
      <c r="AC60" s="172"/>
      <c r="AD60" s="172"/>
      <c r="AE60" s="185"/>
      <c r="AF60" s="179" t="s">
        <v>1825</v>
      </c>
      <c r="AG60" s="96" t="s">
        <v>1826</v>
      </c>
      <c r="AH60" s="96" t="s">
        <v>1537</v>
      </c>
      <c r="AI60" s="180" t="s">
        <v>1827</v>
      </c>
    </row>
    <row r="61" spans="1:35" ht="43.5" x14ac:dyDescent="0.35">
      <c r="A61" s="179">
        <v>19</v>
      </c>
      <c r="B61" s="96" t="s">
        <v>94</v>
      </c>
      <c r="C61" s="145" t="s">
        <v>681</v>
      </c>
      <c r="D61" s="145" t="s">
        <v>259</v>
      </c>
      <c r="E61" s="96" t="s">
        <v>684</v>
      </c>
      <c r="F61" s="145" t="s">
        <v>327</v>
      </c>
      <c r="G61" s="96" t="s">
        <v>1390</v>
      </c>
      <c r="H61" s="139" t="s">
        <v>1391</v>
      </c>
      <c r="I61" s="96" t="s">
        <v>94</v>
      </c>
      <c r="J61" s="96" t="s">
        <v>1381</v>
      </c>
      <c r="K61" s="96" t="s">
        <v>77</v>
      </c>
      <c r="L61" s="96">
        <v>30</v>
      </c>
      <c r="M61" s="96" t="s">
        <v>133</v>
      </c>
      <c r="N61" s="96">
        <v>20</v>
      </c>
      <c r="O61" s="96" t="s">
        <v>183</v>
      </c>
      <c r="P61" s="96">
        <v>30</v>
      </c>
      <c r="Q61" s="96" t="s">
        <v>231</v>
      </c>
      <c r="R61" s="96">
        <v>20</v>
      </c>
      <c r="S61" s="96">
        <v>100</v>
      </c>
      <c r="T61" s="172"/>
      <c r="U61" s="172"/>
      <c r="V61" s="172"/>
      <c r="W61" s="172"/>
      <c r="X61" s="172"/>
      <c r="Y61" s="172"/>
      <c r="Z61" s="172" t="s">
        <v>689</v>
      </c>
      <c r="AA61" s="172" t="s">
        <v>690</v>
      </c>
      <c r="AB61" s="172"/>
      <c r="AC61" s="172"/>
      <c r="AD61" s="172"/>
      <c r="AE61" s="185"/>
      <c r="AF61" s="179" t="s">
        <v>1753</v>
      </c>
      <c r="AG61" s="96" t="s">
        <v>1828</v>
      </c>
      <c r="AH61" s="96" t="s">
        <v>1537</v>
      </c>
      <c r="AI61" s="180" t="s">
        <v>386</v>
      </c>
    </row>
    <row r="62" spans="1:35" ht="377" x14ac:dyDescent="0.35">
      <c r="A62" s="179">
        <v>1</v>
      </c>
      <c r="B62" s="96" t="s">
        <v>94</v>
      </c>
      <c r="C62" s="145" t="s">
        <v>668</v>
      </c>
      <c r="D62" s="145" t="s">
        <v>259</v>
      </c>
      <c r="E62" s="96" t="s">
        <v>672</v>
      </c>
      <c r="F62" s="145" t="s">
        <v>327</v>
      </c>
      <c r="G62" s="96" t="s">
        <v>1250</v>
      </c>
      <c r="H62" s="139" t="s">
        <v>1251</v>
      </c>
      <c r="I62" s="96" t="s">
        <v>49</v>
      </c>
      <c r="J62" s="96" t="s">
        <v>1252</v>
      </c>
      <c r="K62" s="96" t="s">
        <v>56</v>
      </c>
      <c r="L62" s="96">
        <v>15</v>
      </c>
      <c r="M62" s="96" t="s">
        <v>133</v>
      </c>
      <c r="N62" s="96">
        <v>20</v>
      </c>
      <c r="O62" s="96" t="s">
        <v>172</v>
      </c>
      <c r="P62" s="96">
        <v>15</v>
      </c>
      <c r="Q62" s="96" t="s">
        <v>231</v>
      </c>
      <c r="R62" s="96">
        <v>20</v>
      </c>
      <c r="S62" s="96">
        <v>70</v>
      </c>
      <c r="T62" s="172"/>
      <c r="U62" s="172"/>
      <c r="V62" s="172"/>
      <c r="W62" s="172"/>
      <c r="X62" s="172"/>
      <c r="Y62" s="172"/>
      <c r="Z62" s="172" t="s">
        <v>678</v>
      </c>
      <c r="AA62" s="172" t="s">
        <v>679</v>
      </c>
      <c r="AB62" s="172"/>
      <c r="AC62" s="172"/>
      <c r="AD62" s="172"/>
      <c r="AE62" s="185"/>
      <c r="AF62" s="179" t="s">
        <v>1560</v>
      </c>
      <c r="AG62" s="96" t="s">
        <v>1739</v>
      </c>
      <c r="AH62" s="96" t="s">
        <v>1537</v>
      </c>
      <c r="AI62" s="180" t="s">
        <v>1740</v>
      </c>
    </row>
    <row r="63" spans="1:35" ht="72.5" x14ac:dyDescent="0.35">
      <c r="A63" s="179">
        <v>35</v>
      </c>
      <c r="B63" s="96" t="s">
        <v>94</v>
      </c>
      <c r="C63" s="145" t="s">
        <v>668</v>
      </c>
      <c r="D63" s="145" t="s">
        <v>259</v>
      </c>
      <c r="E63" s="96" t="s">
        <v>672</v>
      </c>
      <c r="F63" s="145" t="s">
        <v>327</v>
      </c>
      <c r="G63" s="96" t="s">
        <v>1392</v>
      </c>
      <c r="H63" s="139" t="s">
        <v>1270</v>
      </c>
      <c r="I63" s="96" t="s">
        <v>94</v>
      </c>
      <c r="J63" s="96" t="s">
        <v>1380</v>
      </c>
      <c r="K63" s="96" t="s">
        <v>77</v>
      </c>
      <c r="L63" s="96">
        <v>30</v>
      </c>
      <c r="M63" s="96" t="s">
        <v>133</v>
      </c>
      <c r="N63" s="96">
        <v>20</v>
      </c>
      <c r="O63" s="96" t="s">
        <v>183</v>
      </c>
      <c r="P63" s="96">
        <v>30</v>
      </c>
      <c r="Q63" s="96" t="s">
        <v>231</v>
      </c>
      <c r="R63" s="96">
        <v>20</v>
      </c>
      <c r="S63" s="96">
        <v>100</v>
      </c>
      <c r="T63" s="172"/>
      <c r="U63" s="172"/>
      <c r="V63" s="172"/>
      <c r="W63" s="172"/>
      <c r="X63" s="172"/>
      <c r="Y63" s="172"/>
      <c r="Z63" s="172" t="s">
        <v>673</v>
      </c>
      <c r="AA63" s="172" t="s">
        <v>674</v>
      </c>
      <c r="AB63" s="172"/>
      <c r="AC63" s="172"/>
      <c r="AD63" s="172"/>
      <c r="AE63" s="185"/>
      <c r="AF63" s="179" t="s">
        <v>1753</v>
      </c>
      <c r="AG63" s="96" t="s">
        <v>1828</v>
      </c>
      <c r="AH63" s="96" t="s">
        <v>1537</v>
      </c>
      <c r="AI63" s="180" t="s">
        <v>386</v>
      </c>
    </row>
    <row r="64" spans="1:35" ht="52.5" x14ac:dyDescent="0.35">
      <c r="A64" s="179">
        <v>35</v>
      </c>
      <c r="B64" s="96" t="s">
        <v>94</v>
      </c>
      <c r="C64" s="145" t="s">
        <v>681</v>
      </c>
      <c r="D64" s="145" t="s">
        <v>259</v>
      </c>
      <c r="E64" s="96" t="s">
        <v>684</v>
      </c>
      <c r="F64" s="145" t="s">
        <v>327</v>
      </c>
      <c r="G64" s="96" t="s">
        <v>1392</v>
      </c>
      <c r="H64" s="139" t="s">
        <v>1270</v>
      </c>
      <c r="I64" s="96" t="s">
        <v>94</v>
      </c>
      <c r="J64" s="96" t="s">
        <v>1380</v>
      </c>
      <c r="K64" s="96" t="s">
        <v>77</v>
      </c>
      <c r="L64" s="96">
        <v>30</v>
      </c>
      <c r="M64" s="96" t="s">
        <v>133</v>
      </c>
      <c r="N64" s="96">
        <v>20</v>
      </c>
      <c r="O64" s="96" t="s">
        <v>183</v>
      </c>
      <c r="P64" s="96">
        <v>30</v>
      </c>
      <c r="Q64" s="96" t="s">
        <v>231</v>
      </c>
      <c r="R64" s="96">
        <v>20</v>
      </c>
      <c r="S64" s="96">
        <v>100</v>
      </c>
      <c r="T64" s="172"/>
      <c r="U64" s="172"/>
      <c r="V64" s="172"/>
      <c r="W64" s="172"/>
      <c r="X64" s="172"/>
      <c r="Y64" s="172"/>
      <c r="Z64" s="172" t="s">
        <v>685</v>
      </c>
      <c r="AA64" s="172" t="s">
        <v>686</v>
      </c>
      <c r="AB64" s="172" t="s">
        <v>659</v>
      </c>
      <c r="AC64" s="172"/>
      <c r="AD64" s="172"/>
      <c r="AE64" s="185"/>
      <c r="AF64" s="179" t="s">
        <v>1753</v>
      </c>
      <c r="AG64" s="96" t="s">
        <v>1828</v>
      </c>
      <c r="AH64" s="96" t="s">
        <v>1537</v>
      </c>
      <c r="AI64" s="180" t="s">
        <v>386</v>
      </c>
    </row>
    <row r="65" spans="1:35" ht="87" x14ac:dyDescent="0.35">
      <c r="A65" s="179">
        <v>1</v>
      </c>
      <c r="B65" s="96" t="s">
        <v>248</v>
      </c>
      <c r="C65" s="145" t="s">
        <v>700</v>
      </c>
      <c r="D65" s="145" t="s">
        <v>259</v>
      </c>
      <c r="E65" s="96" t="s">
        <v>705</v>
      </c>
      <c r="F65" s="145" t="s">
        <v>326</v>
      </c>
      <c r="G65" s="96" t="s">
        <v>1393</v>
      </c>
      <c r="H65" s="139" t="s">
        <v>1394</v>
      </c>
      <c r="I65" s="96" t="s">
        <v>248</v>
      </c>
      <c r="J65" s="96" t="s">
        <v>1395</v>
      </c>
      <c r="K65" s="96" t="s">
        <v>77</v>
      </c>
      <c r="L65" s="96">
        <v>30</v>
      </c>
      <c r="M65" s="96" t="s">
        <v>133</v>
      </c>
      <c r="N65" s="96">
        <v>20</v>
      </c>
      <c r="O65" s="96" t="s">
        <v>183</v>
      </c>
      <c r="P65" s="96">
        <v>30</v>
      </c>
      <c r="Q65" s="96" t="s">
        <v>231</v>
      </c>
      <c r="R65" s="96">
        <v>20</v>
      </c>
      <c r="S65" s="96">
        <v>100</v>
      </c>
      <c r="T65" s="172" t="s">
        <v>703</v>
      </c>
      <c r="U65" s="172" t="s">
        <v>704</v>
      </c>
      <c r="V65" s="172"/>
      <c r="W65" s="172"/>
      <c r="X65" s="172"/>
      <c r="Y65" s="172"/>
      <c r="Z65" s="172"/>
      <c r="AA65" s="172"/>
      <c r="AB65" s="172"/>
      <c r="AC65" s="172"/>
      <c r="AD65" s="172"/>
      <c r="AE65" s="185"/>
      <c r="AF65" s="179" t="s">
        <v>1539</v>
      </c>
      <c r="AG65" s="96" t="s">
        <v>1829</v>
      </c>
      <c r="AH65" s="96" t="s">
        <v>1537</v>
      </c>
      <c r="AI65" s="180" t="s">
        <v>1830</v>
      </c>
    </row>
    <row r="66" spans="1:35" ht="116" x14ac:dyDescent="0.35">
      <c r="A66" s="179">
        <v>2</v>
      </c>
      <c r="B66" s="96" t="s">
        <v>248</v>
      </c>
      <c r="C66" s="145" t="s">
        <v>700</v>
      </c>
      <c r="D66" s="145" t="s">
        <v>259</v>
      </c>
      <c r="E66" s="96" t="s">
        <v>705</v>
      </c>
      <c r="F66" s="145" t="s">
        <v>326</v>
      </c>
      <c r="G66" s="96" t="s">
        <v>1396</v>
      </c>
      <c r="H66" s="139" t="s">
        <v>1397</v>
      </c>
      <c r="I66" s="96" t="s">
        <v>248</v>
      </c>
      <c r="J66" s="96" t="s">
        <v>1395</v>
      </c>
      <c r="K66" s="96" t="s">
        <v>77</v>
      </c>
      <c r="L66" s="96">
        <v>30</v>
      </c>
      <c r="M66" s="96" t="s">
        <v>133</v>
      </c>
      <c r="N66" s="96">
        <v>20</v>
      </c>
      <c r="O66" s="96" t="s">
        <v>183</v>
      </c>
      <c r="P66" s="96">
        <v>30</v>
      </c>
      <c r="Q66" s="96" t="s">
        <v>231</v>
      </c>
      <c r="R66" s="96">
        <v>20</v>
      </c>
      <c r="S66" s="96">
        <v>100</v>
      </c>
      <c r="T66" s="172"/>
      <c r="U66" s="172"/>
      <c r="V66" s="172" t="s">
        <v>708</v>
      </c>
      <c r="W66" s="172" t="s">
        <v>709</v>
      </c>
      <c r="X66" s="172"/>
      <c r="Y66" s="172"/>
      <c r="Z66" s="172"/>
      <c r="AA66" s="172"/>
      <c r="AB66" s="172"/>
      <c r="AC66" s="172"/>
      <c r="AD66" s="172"/>
      <c r="AE66" s="185"/>
      <c r="AF66" s="179" t="s">
        <v>1539</v>
      </c>
      <c r="AG66" s="96" t="s">
        <v>1831</v>
      </c>
      <c r="AH66" s="96" t="s">
        <v>1537</v>
      </c>
      <c r="AI66" s="180" t="s">
        <v>1832</v>
      </c>
    </row>
    <row r="67" spans="1:35" ht="116" x14ac:dyDescent="0.35">
      <c r="A67" s="179">
        <v>3</v>
      </c>
      <c r="B67" s="96" t="s">
        <v>248</v>
      </c>
      <c r="C67" s="145" t="s">
        <v>700</v>
      </c>
      <c r="D67" s="145" t="s">
        <v>259</v>
      </c>
      <c r="E67" s="96" t="s">
        <v>705</v>
      </c>
      <c r="F67" s="145" t="s">
        <v>327</v>
      </c>
      <c r="G67" s="96" t="s">
        <v>1398</v>
      </c>
      <c r="H67" s="139" t="s">
        <v>1399</v>
      </c>
      <c r="I67" s="96" t="s">
        <v>248</v>
      </c>
      <c r="J67" s="96" t="s">
        <v>1395</v>
      </c>
      <c r="K67" s="96" t="s">
        <v>77</v>
      </c>
      <c r="L67" s="96">
        <v>30</v>
      </c>
      <c r="M67" s="96" t="s">
        <v>133</v>
      </c>
      <c r="N67" s="96">
        <v>20</v>
      </c>
      <c r="O67" s="96" t="s">
        <v>183</v>
      </c>
      <c r="P67" s="96">
        <v>30</v>
      </c>
      <c r="Q67" s="96" t="s">
        <v>231</v>
      </c>
      <c r="R67" s="96">
        <v>20</v>
      </c>
      <c r="S67" s="96">
        <v>100</v>
      </c>
      <c r="T67" s="172"/>
      <c r="U67" s="172"/>
      <c r="V67" s="172"/>
      <c r="W67" s="172"/>
      <c r="X67" s="172"/>
      <c r="Y67" s="172"/>
      <c r="Z67" s="172" t="s">
        <v>706</v>
      </c>
      <c r="AA67" s="172" t="s">
        <v>707</v>
      </c>
      <c r="AB67" s="172"/>
      <c r="AC67" s="172"/>
      <c r="AD67" s="172"/>
      <c r="AE67" s="185"/>
      <c r="AF67" s="179" t="s">
        <v>1539</v>
      </c>
      <c r="AG67" s="96" t="s">
        <v>1833</v>
      </c>
      <c r="AH67" s="96" t="s">
        <v>1537</v>
      </c>
      <c r="AI67" s="180" t="s">
        <v>1834</v>
      </c>
    </row>
    <row r="68" spans="1:35" ht="101.5" x14ac:dyDescent="0.35">
      <c r="A68" s="179">
        <v>5</v>
      </c>
      <c r="B68" s="96" t="s">
        <v>248</v>
      </c>
      <c r="C68" s="145" t="s">
        <v>712</v>
      </c>
      <c r="D68" s="145" t="s">
        <v>259</v>
      </c>
      <c r="E68" s="96" t="s">
        <v>715</v>
      </c>
      <c r="F68" s="145" t="s">
        <v>327</v>
      </c>
      <c r="G68" s="96" t="s">
        <v>1400</v>
      </c>
      <c r="H68" s="139" t="s">
        <v>1401</v>
      </c>
      <c r="I68" s="96" t="s">
        <v>248</v>
      </c>
      <c r="J68" s="96" t="s">
        <v>1395</v>
      </c>
      <c r="K68" s="96" t="s">
        <v>77</v>
      </c>
      <c r="L68" s="96">
        <v>30</v>
      </c>
      <c r="M68" s="96" t="s">
        <v>133</v>
      </c>
      <c r="N68" s="96">
        <v>20</v>
      </c>
      <c r="O68" s="96" t="s">
        <v>183</v>
      </c>
      <c r="P68" s="96">
        <v>30</v>
      </c>
      <c r="Q68" s="96" t="s">
        <v>231</v>
      </c>
      <c r="R68" s="96">
        <v>20</v>
      </c>
      <c r="S68" s="96">
        <v>100</v>
      </c>
      <c r="T68" s="172"/>
      <c r="U68" s="172"/>
      <c r="V68" s="172"/>
      <c r="W68" s="172"/>
      <c r="X68" s="172"/>
      <c r="Y68" s="172"/>
      <c r="Z68" s="172" t="s">
        <v>716</v>
      </c>
      <c r="AA68" s="172" t="s">
        <v>707</v>
      </c>
      <c r="AB68" s="172"/>
      <c r="AC68" s="172"/>
      <c r="AD68" s="172"/>
      <c r="AE68" s="185"/>
      <c r="AF68" s="179" t="s">
        <v>1539</v>
      </c>
      <c r="AG68" s="96" t="s">
        <v>1835</v>
      </c>
      <c r="AH68" s="96" t="s">
        <v>1537</v>
      </c>
      <c r="AI68" s="180" t="s">
        <v>1836</v>
      </c>
    </row>
    <row r="69" spans="1:35" ht="101.5" x14ac:dyDescent="0.35">
      <c r="A69" s="179">
        <v>1</v>
      </c>
      <c r="B69" s="96" t="s">
        <v>168</v>
      </c>
      <c r="C69" s="145" t="s">
        <v>718</v>
      </c>
      <c r="D69" s="145" t="s">
        <v>259</v>
      </c>
      <c r="E69" s="96" t="s">
        <v>724</v>
      </c>
      <c r="F69" s="145" t="s">
        <v>326</v>
      </c>
      <c r="G69" s="96" t="s">
        <v>1402</v>
      </c>
      <c r="H69" s="139" t="s">
        <v>1403</v>
      </c>
      <c r="I69" s="96" t="s">
        <v>168</v>
      </c>
      <c r="J69" s="96" t="s">
        <v>1404</v>
      </c>
      <c r="K69" s="96" t="s">
        <v>56</v>
      </c>
      <c r="L69" s="96">
        <v>15</v>
      </c>
      <c r="M69" s="96" t="s">
        <v>133</v>
      </c>
      <c r="N69" s="96">
        <v>20</v>
      </c>
      <c r="O69" s="96" t="s">
        <v>172</v>
      </c>
      <c r="P69" s="96">
        <v>15</v>
      </c>
      <c r="Q69" s="96" t="s">
        <v>211</v>
      </c>
      <c r="R69" s="96">
        <v>0</v>
      </c>
      <c r="S69" s="96">
        <v>50</v>
      </c>
      <c r="T69" s="172" t="s">
        <v>722</v>
      </c>
      <c r="U69" s="172" t="s">
        <v>723</v>
      </c>
      <c r="V69" s="172"/>
      <c r="W69" s="172"/>
      <c r="X69" s="172"/>
      <c r="Y69" s="172"/>
      <c r="Z69" s="172"/>
      <c r="AA69" s="172"/>
      <c r="AB69" s="172"/>
      <c r="AC69" s="172"/>
      <c r="AD69" s="172"/>
      <c r="AE69" s="185"/>
      <c r="AF69" s="179" t="s">
        <v>1546</v>
      </c>
      <c r="AG69" s="96" t="s">
        <v>1837</v>
      </c>
      <c r="AH69" s="96" t="s">
        <v>1537</v>
      </c>
      <c r="AI69" s="180" t="s">
        <v>1838</v>
      </c>
    </row>
    <row r="70" spans="1:35" ht="101.5" x14ac:dyDescent="0.35">
      <c r="A70" s="179">
        <v>2</v>
      </c>
      <c r="B70" s="96" t="s">
        <v>168</v>
      </c>
      <c r="C70" s="145" t="s">
        <v>718</v>
      </c>
      <c r="D70" s="145" t="s">
        <v>259</v>
      </c>
      <c r="E70" s="96" t="s">
        <v>724</v>
      </c>
      <c r="F70" s="145" t="s">
        <v>326</v>
      </c>
      <c r="G70" s="96" t="s">
        <v>1405</v>
      </c>
      <c r="H70" s="139" t="s">
        <v>1406</v>
      </c>
      <c r="I70" s="96" t="s">
        <v>168</v>
      </c>
      <c r="J70" s="96" t="s">
        <v>1407</v>
      </c>
      <c r="K70" s="96" t="s">
        <v>77</v>
      </c>
      <c r="L70" s="96">
        <v>30</v>
      </c>
      <c r="M70" s="96" t="s">
        <v>133</v>
      </c>
      <c r="N70" s="96">
        <v>20</v>
      </c>
      <c r="O70" s="96" t="s">
        <v>183</v>
      </c>
      <c r="P70" s="96">
        <v>30</v>
      </c>
      <c r="Q70" s="96" t="s">
        <v>211</v>
      </c>
      <c r="R70" s="96">
        <v>0</v>
      </c>
      <c r="S70" s="96">
        <v>80</v>
      </c>
      <c r="T70" s="172" t="s">
        <v>727</v>
      </c>
      <c r="U70" s="172" t="s">
        <v>728</v>
      </c>
      <c r="V70" s="172"/>
      <c r="W70" s="172"/>
      <c r="X70" s="172"/>
      <c r="Y70" s="172"/>
      <c r="Z70" s="172"/>
      <c r="AA70" s="172"/>
      <c r="AB70" s="172"/>
      <c r="AC70" s="172"/>
      <c r="AD70" s="172"/>
      <c r="AE70" s="185"/>
      <c r="AF70" s="179" t="s">
        <v>1546</v>
      </c>
      <c r="AG70" s="96" t="s">
        <v>1839</v>
      </c>
      <c r="AH70" s="96" t="s">
        <v>1537</v>
      </c>
      <c r="AI70" s="180" t="s">
        <v>1840</v>
      </c>
    </row>
    <row r="71" spans="1:35" ht="58" x14ac:dyDescent="0.35">
      <c r="A71" s="179">
        <v>3</v>
      </c>
      <c r="B71" s="96" t="s">
        <v>168</v>
      </c>
      <c r="C71" s="145" t="s">
        <v>718</v>
      </c>
      <c r="D71" s="145" t="s">
        <v>259</v>
      </c>
      <c r="E71" s="96" t="s">
        <v>724</v>
      </c>
      <c r="F71" s="145" t="s">
        <v>326</v>
      </c>
      <c r="G71" s="96" t="s">
        <v>1408</v>
      </c>
      <c r="H71" s="139" t="s">
        <v>1409</v>
      </c>
      <c r="I71" s="96" t="s">
        <v>168</v>
      </c>
      <c r="J71" s="96" t="s">
        <v>1407</v>
      </c>
      <c r="K71" s="96" t="s">
        <v>56</v>
      </c>
      <c r="L71" s="96">
        <v>15</v>
      </c>
      <c r="M71" s="96" t="s">
        <v>133</v>
      </c>
      <c r="N71" s="96">
        <v>20</v>
      </c>
      <c r="O71" s="96" t="s">
        <v>172</v>
      </c>
      <c r="P71" s="96">
        <v>15</v>
      </c>
      <c r="Q71" s="96" t="s">
        <v>211</v>
      </c>
      <c r="R71" s="96">
        <v>0</v>
      </c>
      <c r="S71" s="96">
        <v>50</v>
      </c>
      <c r="T71" s="172" t="s">
        <v>727</v>
      </c>
      <c r="U71" s="172" t="s">
        <v>728</v>
      </c>
      <c r="V71" s="172"/>
      <c r="W71" s="172"/>
      <c r="X71" s="172"/>
      <c r="Y71" s="172"/>
      <c r="Z71" s="172"/>
      <c r="AA71" s="172"/>
      <c r="AB71" s="172"/>
      <c r="AC71" s="172"/>
      <c r="AD71" s="172"/>
      <c r="AE71" s="185"/>
      <c r="AF71" s="179" t="s">
        <v>1546</v>
      </c>
      <c r="AG71" s="96" t="s">
        <v>1841</v>
      </c>
      <c r="AH71" s="96" t="s">
        <v>1537</v>
      </c>
      <c r="AI71" s="180" t="s">
        <v>1842</v>
      </c>
    </row>
    <row r="72" spans="1:35" ht="157.5" x14ac:dyDescent="0.35">
      <c r="A72" s="179">
        <v>4</v>
      </c>
      <c r="B72" s="96" t="s">
        <v>168</v>
      </c>
      <c r="C72" s="145" t="s">
        <v>718</v>
      </c>
      <c r="D72" s="145" t="s">
        <v>259</v>
      </c>
      <c r="E72" s="96" t="s">
        <v>724</v>
      </c>
      <c r="F72" s="145" t="s">
        <v>326</v>
      </c>
      <c r="G72" s="96" t="s">
        <v>1410</v>
      </c>
      <c r="H72" s="139" t="s">
        <v>1411</v>
      </c>
      <c r="I72" s="96" t="s">
        <v>168</v>
      </c>
      <c r="J72" s="96" t="s">
        <v>1412</v>
      </c>
      <c r="K72" s="96" t="s">
        <v>56</v>
      </c>
      <c r="L72" s="96">
        <v>15</v>
      </c>
      <c r="M72" s="96" t="s">
        <v>133</v>
      </c>
      <c r="N72" s="96">
        <v>20</v>
      </c>
      <c r="O72" s="96" t="s">
        <v>172</v>
      </c>
      <c r="P72" s="96">
        <v>15</v>
      </c>
      <c r="Q72" s="96" t="s">
        <v>231</v>
      </c>
      <c r="R72" s="96">
        <v>20</v>
      </c>
      <c r="S72" s="96">
        <v>70</v>
      </c>
      <c r="T72" s="172" t="s">
        <v>731</v>
      </c>
      <c r="U72" s="172" t="s">
        <v>732</v>
      </c>
      <c r="V72" s="172" t="s">
        <v>735</v>
      </c>
      <c r="W72" s="172" t="s">
        <v>736</v>
      </c>
      <c r="X72" s="172" t="s">
        <v>738</v>
      </c>
      <c r="Y72" s="172" t="s">
        <v>739</v>
      </c>
      <c r="Z72" s="172"/>
      <c r="AA72" s="172"/>
      <c r="AB72" s="172"/>
      <c r="AC72" s="172"/>
      <c r="AD72" s="172"/>
      <c r="AE72" s="185"/>
      <c r="AF72" s="179" t="s">
        <v>1546</v>
      </c>
      <c r="AG72" s="96" t="s">
        <v>1843</v>
      </c>
      <c r="AH72" s="96" t="s">
        <v>1537</v>
      </c>
      <c r="AI72" s="180" t="s">
        <v>1844</v>
      </c>
    </row>
    <row r="73" spans="1:35" ht="261" x14ac:dyDescent="0.35">
      <c r="A73" s="179">
        <v>5</v>
      </c>
      <c r="B73" s="96" t="s">
        <v>168</v>
      </c>
      <c r="C73" s="145" t="s">
        <v>718</v>
      </c>
      <c r="D73" s="145" t="s">
        <v>259</v>
      </c>
      <c r="E73" s="96" t="s">
        <v>724</v>
      </c>
      <c r="F73" s="145" t="s">
        <v>326</v>
      </c>
      <c r="G73" s="96" t="s">
        <v>1413</v>
      </c>
      <c r="H73" s="139" t="s">
        <v>1414</v>
      </c>
      <c r="I73" s="96" t="s">
        <v>168</v>
      </c>
      <c r="J73" s="96" t="s">
        <v>1412</v>
      </c>
      <c r="K73" s="96" t="s">
        <v>56</v>
      </c>
      <c r="L73" s="96">
        <v>15</v>
      </c>
      <c r="M73" s="96" t="s">
        <v>133</v>
      </c>
      <c r="N73" s="96">
        <v>20</v>
      </c>
      <c r="O73" s="96" t="s">
        <v>172</v>
      </c>
      <c r="P73" s="96">
        <v>15</v>
      </c>
      <c r="Q73" s="96" t="s">
        <v>211</v>
      </c>
      <c r="R73" s="96">
        <v>0</v>
      </c>
      <c r="S73" s="96">
        <v>50</v>
      </c>
      <c r="T73" s="172" t="s">
        <v>731</v>
      </c>
      <c r="U73" s="172" t="s">
        <v>732</v>
      </c>
      <c r="V73" s="172"/>
      <c r="W73" s="172"/>
      <c r="X73" s="172"/>
      <c r="Y73" s="172"/>
      <c r="Z73" s="172"/>
      <c r="AA73" s="172"/>
      <c r="AB73" s="172"/>
      <c r="AC73" s="172"/>
      <c r="AD73" s="172"/>
      <c r="AE73" s="185"/>
      <c r="AF73" s="179" t="s">
        <v>1546</v>
      </c>
      <c r="AG73" s="96" t="s">
        <v>1845</v>
      </c>
      <c r="AH73" s="96" t="s">
        <v>1537</v>
      </c>
      <c r="AI73" s="180" t="s">
        <v>1846</v>
      </c>
    </row>
    <row r="74" spans="1:35" ht="377" x14ac:dyDescent="0.35">
      <c r="A74" s="179"/>
      <c r="B74" s="96" t="s">
        <v>168</v>
      </c>
      <c r="C74" s="145" t="s">
        <v>718</v>
      </c>
      <c r="D74" s="145" t="s">
        <v>259</v>
      </c>
      <c r="E74" s="96" t="s">
        <v>724</v>
      </c>
      <c r="F74" s="145" t="s">
        <v>327</v>
      </c>
      <c r="G74" s="96" t="s">
        <v>1250</v>
      </c>
      <c r="H74" s="139" t="s">
        <v>1415</v>
      </c>
      <c r="I74" s="96" t="s">
        <v>49</v>
      </c>
      <c r="J74" s="96" t="s">
        <v>1252</v>
      </c>
      <c r="K74" s="96" t="s">
        <v>56</v>
      </c>
      <c r="L74" s="96">
        <v>15</v>
      </c>
      <c r="M74" s="96" t="s">
        <v>133</v>
      </c>
      <c r="N74" s="96">
        <v>20</v>
      </c>
      <c r="O74" s="96" t="s">
        <v>172</v>
      </c>
      <c r="P74" s="96">
        <v>15</v>
      </c>
      <c r="Q74" s="96" t="s">
        <v>231</v>
      </c>
      <c r="R74" s="96">
        <v>20</v>
      </c>
      <c r="S74" s="96">
        <v>70</v>
      </c>
      <c r="T74" s="172"/>
      <c r="U74" s="172"/>
      <c r="V74" s="172"/>
      <c r="W74" s="172"/>
      <c r="X74" s="172"/>
      <c r="Y74" s="172"/>
      <c r="Z74" s="172" t="s">
        <v>725</v>
      </c>
      <c r="AA74" s="172" t="s">
        <v>726</v>
      </c>
      <c r="AB74" s="172"/>
      <c r="AC74" s="172"/>
      <c r="AD74" s="172"/>
      <c r="AE74" s="185"/>
      <c r="AF74" s="179" t="s">
        <v>1560</v>
      </c>
      <c r="AG74" s="96" t="s">
        <v>1739</v>
      </c>
      <c r="AH74" s="96" t="s">
        <v>1537</v>
      </c>
      <c r="AI74" s="180" t="s">
        <v>1740</v>
      </c>
    </row>
    <row r="75" spans="1:35" ht="362.5" x14ac:dyDescent="0.35">
      <c r="A75" s="179">
        <v>25</v>
      </c>
      <c r="B75" s="96" t="s">
        <v>107</v>
      </c>
      <c r="C75" s="145" t="s">
        <v>756</v>
      </c>
      <c r="D75" s="145" t="s">
        <v>259</v>
      </c>
      <c r="E75" s="96" t="s">
        <v>762</v>
      </c>
      <c r="F75" s="145" t="s">
        <v>326</v>
      </c>
      <c r="G75" s="96" t="s">
        <v>1417</v>
      </c>
      <c r="H75" s="139" t="s">
        <v>1418</v>
      </c>
      <c r="I75" s="96" t="s">
        <v>107</v>
      </c>
      <c r="J75" s="96" t="s">
        <v>1419</v>
      </c>
      <c r="K75" s="96" t="s">
        <v>77</v>
      </c>
      <c r="L75" s="96">
        <v>30</v>
      </c>
      <c r="M75" s="96" t="s">
        <v>133</v>
      </c>
      <c r="N75" s="96">
        <v>20</v>
      </c>
      <c r="O75" s="96" t="s">
        <v>183</v>
      </c>
      <c r="P75" s="96">
        <v>30</v>
      </c>
      <c r="Q75" s="96" t="s">
        <v>231</v>
      </c>
      <c r="R75" s="96">
        <v>20</v>
      </c>
      <c r="S75" s="96">
        <v>100</v>
      </c>
      <c r="T75" s="172" t="s">
        <v>760</v>
      </c>
      <c r="U75" s="172" t="s">
        <v>761</v>
      </c>
      <c r="V75" s="172"/>
      <c r="W75" s="172"/>
      <c r="X75" s="172"/>
      <c r="Y75" s="172"/>
      <c r="Z75" s="172"/>
      <c r="AA75" s="172"/>
      <c r="AB75" s="172"/>
      <c r="AC75" s="172"/>
      <c r="AD75" s="172"/>
      <c r="AE75" s="185"/>
      <c r="AF75" s="179" t="s">
        <v>1753</v>
      </c>
      <c r="AG75" s="96" t="s">
        <v>1847</v>
      </c>
      <c r="AH75" s="96" t="s">
        <v>1537</v>
      </c>
      <c r="AI75" s="180" t="s">
        <v>1848</v>
      </c>
    </row>
    <row r="76" spans="1:35" ht="391.5" x14ac:dyDescent="0.35">
      <c r="A76" s="179">
        <v>26</v>
      </c>
      <c r="B76" s="96" t="s">
        <v>107</v>
      </c>
      <c r="C76" s="145" t="s">
        <v>756</v>
      </c>
      <c r="D76" s="145" t="s">
        <v>259</v>
      </c>
      <c r="E76" s="96" t="s">
        <v>762</v>
      </c>
      <c r="F76" s="145" t="s">
        <v>326</v>
      </c>
      <c r="G76" s="96" t="s">
        <v>1420</v>
      </c>
      <c r="H76" s="139" t="s">
        <v>1421</v>
      </c>
      <c r="I76" s="96" t="s">
        <v>107</v>
      </c>
      <c r="J76" s="96" t="s">
        <v>1419</v>
      </c>
      <c r="K76" s="96" t="s">
        <v>77</v>
      </c>
      <c r="L76" s="96">
        <v>30</v>
      </c>
      <c r="M76" s="96" t="s">
        <v>133</v>
      </c>
      <c r="N76" s="96">
        <v>20</v>
      </c>
      <c r="O76" s="96" t="s">
        <v>183</v>
      </c>
      <c r="P76" s="96">
        <v>30</v>
      </c>
      <c r="Q76" s="96" t="s">
        <v>231</v>
      </c>
      <c r="R76" s="96">
        <v>20</v>
      </c>
      <c r="S76" s="96">
        <v>100</v>
      </c>
      <c r="T76" s="172" t="s">
        <v>776</v>
      </c>
      <c r="U76" s="172" t="s">
        <v>777</v>
      </c>
      <c r="V76" s="172"/>
      <c r="W76" s="172"/>
      <c r="X76" s="172"/>
      <c r="Y76" s="172"/>
      <c r="Z76" s="172"/>
      <c r="AA76" s="172"/>
      <c r="AB76" s="172"/>
      <c r="AC76" s="172"/>
      <c r="AD76" s="172"/>
      <c r="AE76" s="185"/>
      <c r="AF76" s="179" t="s">
        <v>1753</v>
      </c>
      <c r="AG76" s="96" t="s">
        <v>1849</v>
      </c>
      <c r="AH76" s="96" t="s">
        <v>1537</v>
      </c>
      <c r="AI76" s="180" t="s">
        <v>1848</v>
      </c>
    </row>
    <row r="77" spans="1:35" ht="362.5" x14ac:dyDescent="0.35">
      <c r="A77" s="179">
        <v>27</v>
      </c>
      <c r="B77" s="96" t="s">
        <v>107</v>
      </c>
      <c r="C77" s="145" t="s">
        <v>756</v>
      </c>
      <c r="D77" s="145" t="s">
        <v>259</v>
      </c>
      <c r="E77" s="96" t="s">
        <v>762</v>
      </c>
      <c r="F77" s="145" t="s">
        <v>326</v>
      </c>
      <c r="G77" s="96" t="s">
        <v>1422</v>
      </c>
      <c r="H77" s="139" t="s">
        <v>1423</v>
      </c>
      <c r="I77" s="96" t="s">
        <v>107</v>
      </c>
      <c r="J77" s="96" t="s">
        <v>1419</v>
      </c>
      <c r="K77" s="96" t="s">
        <v>77</v>
      </c>
      <c r="L77" s="96">
        <v>30</v>
      </c>
      <c r="M77" s="96" t="s">
        <v>133</v>
      </c>
      <c r="N77" s="96">
        <v>20</v>
      </c>
      <c r="O77" s="96" t="s">
        <v>183</v>
      </c>
      <c r="P77" s="96">
        <v>30</v>
      </c>
      <c r="Q77" s="96" t="s">
        <v>231</v>
      </c>
      <c r="R77" s="96">
        <v>20</v>
      </c>
      <c r="S77" s="96">
        <v>100</v>
      </c>
      <c r="T77" s="172" t="s">
        <v>768</v>
      </c>
      <c r="U77" s="172" t="s">
        <v>769</v>
      </c>
      <c r="V77" s="172"/>
      <c r="W77" s="172"/>
      <c r="X77" s="172"/>
      <c r="Y77" s="172"/>
      <c r="Z77" s="172"/>
      <c r="AA77" s="172"/>
      <c r="AB77" s="172"/>
      <c r="AC77" s="172"/>
      <c r="AD77" s="172"/>
      <c r="AE77" s="185"/>
      <c r="AF77" s="179" t="s">
        <v>1753</v>
      </c>
      <c r="AG77" s="96" t="s">
        <v>1849</v>
      </c>
      <c r="AH77" s="96" t="s">
        <v>1537</v>
      </c>
      <c r="AI77" s="180" t="s">
        <v>1848</v>
      </c>
    </row>
    <row r="78" spans="1:35" ht="290" x14ac:dyDescent="0.35">
      <c r="A78" s="179">
        <v>28</v>
      </c>
      <c r="B78" s="96" t="s">
        <v>107</v>
      </c>
      <c r="C78" s="145" t="s">
        <v>756</v>
      </c>
      <c r="D78" s="145" t="s">
        <v>259</v>
      </c>
      <c r="E78" s="96" t="s">
        <v>762</v>
      </c>
      <c r="F78" s="145" t="s">
        <v>326</v>
      </c>
      <c r="G78" s="96" t="s">
        <v>1424</v>
      </c>
      <c r="H78" s="139" t="s">
        <v>1425</v>
      </c>
      <c r="I78" s="96" t="s">
        <v>107</v>
      </c>
      <c r="J78" s="96" t="s">
        <v>1416</v>
      </c>
      <c r="K78" s="96" t="s">
        <v>77</v>
      </c>
      <c r="L78" s="96">
        <v>30</v>
      </c>
      <c r="M78" s="96" t="s">
        <v>133</v>
      </c>
      <c r="N78" s="96">
        <v>20</v>
      </c>
      <c r="O78" s="96" t="s">
        <v>183</v>
      </c>
      <c r="P78" s="96">
        <v>30</v>
      </c>
      <c r="Q78" s="96" t="s">
        <v>231</v>
      </c>
      <c r="R78" s="96">
        <v>20</v>
      </c>
      <c r="S78" s="96">
        <v>100</v>
      </c>
      <c r="T78" s="172" t="s">
        <v>768</v>
      </c>
      <c r="U78" s="172" t="s">
        <v>769</v>
      </c>
      <c r="V78" s="172"/>
      <c r="W78" s="172"/>
      <c r="X78" s="172"/>
      <c r="Y78" s="172"/>
      <c r="Z78" s="172"/>
      <c r="AA78" s="172"/>
      <c r="AB78" s="172"/>
      <c r="AC78" s="172"/>
      <c r="AD78" s="172"/>
      <c r="AE78" s="185"/>
      <c r="AF78" s="179" t="s">
        <v>1753</v>
      </c>
      <c r="AG78" s="96" t="s">
        <v>1850</v>
      </c>
      <c r="AH78" s="96" t="s">
        <v>1537</v>
      </c>
      <c r="AI78" s="180" t="s">
        <v>1851</v>
      </c>
    </row>
    <row r="79" spans="1:35" ht="362.5" x14ac:dyDescent="0.35">
      <c r="A79" s="179">
        <v>29</v>
      </c>
      <c r="B79" s="96" t="s">
        <v>107</v>
      </c>
      <c r="C79" s="145" t="s">
        <v>779</v>
      </c>
      <c r="D79" s="145" t="s">
        <v>259</v>
      </c>
      <c r="E79" s="96" t="s">
        <v>784</v>
      </c>
      <c r="F79" s="145" t="s">
        <v>326</v>
      </c>
      <c r="G79" s="96" t="s">
        <v>1426</v>
      </c>
      <c r="H79" s="139" t="s">
        <v>1427</v>
      </c>
      <c r="I79" s="96" t="s">
        <v>107</v>
      </c>
      <c r="J79" s="96" t="s">
        <v>1428</v>
      </c>
      <c r="K79" s="96" t="s">
        <v>35</v>
      </c>
      <c r="L79" s="96">
        <v>0</v>
      </c>
      <c r="M79" s="96" t="s">
        <v>110</v>
      </c>
      <c r="N79" s="96">
        <v>5</v>
      </c>
      <c r="O79" s="96" t="s">
        <v>159</v>
      </c>
      <c r="P79" s="96">
        <v>5</v>
      </c>
      <c r="Q79" s="96" t="s">
        <v>211</v>
      </c>
      <c r="R79" s="96">
        <v>0</v>
      </c>
      <c r="S79" s="96">
        <v>10</v>
      </c>
      <c r="T79" s="172" t="s">
        <v>782</v>
      </c>
      <c r="U79" s="172" t="s">
        <v>783</v>
      </c>
      <c r="V79" s="172"/>
      <c r="W79" s="172"/>
      <c r="X79" s="172"/>
      <c r="Y79" s="172"/>
      <c r="Z79" s="172"/>
      <c r="AA79" s="172"/>
      <c r="AB79" s="172"/>
      <c r="AC79" s="172"/>
      <c r="AD79" s="172"/>
      <c r="AE79" s="185"/>
      <c r="AF79" s="179" t="s">
        <v>1753</v>
      </c>
      <c r="AG79" s="96" t="s">
        <v>1849</v>
      </c>
      <c r="AH79" s="96" t="s">
        <v>1537</v>
      </c>
      <c r="AI79" s="180" t="s">
        <v>1848</v>
      </c>
    </row>
    <row r="80" spans="1:35" ht="377" x14ac:dyDescent="0.35">
      <c r="A80" s="179">
        <v>1</v>
      </c>
      <c r="B80" s="96" t="s">
        <v>107</v>
      </c>
      <c r="C80" s="145" t="s">
        <v>779</v>
      </c>
      <c r="D80" s="145" t="s">
        <v>259</v>
      </c>
      <c r="E80" s="96" t="s">
        <v>784</v>
      </c>
      <c r="F80" s="145" t="s">
        <v>327</v>
      </c>
      <c r="G80" s="96" t="s">
        <v>1250</v>
      </c>
      <c r="H80" s="139" t="s">
        <v>1251</v>
      </c>
      <c r="I80" s="96" t="s">
        <v>49</v>
      </c>
      <c r="J80" s="96" t="s">
        <v>1252</v>
      </c>
      <c r="K80" s="96" t="s">
        <v>56</v>
      </c>
      <c r="L80" s="96">
        <v>15</v>
      </c>
      <c r="M80" s="96" t="s">
        <v>133</v>
      </c>
      <c r="N80" s="96">
        <v>20</v>
      </c>
      <c r="O80" s="96" t="s">
        <v>172</v>
      </c>
      <c r="P80" s="96">
        <v>15</v>
      </c>
      <c r="Q80" s="96" t="s">
        <v>231</v>
      </c>
      <c r="R80" s="96">
        <v>20</v>
      </c>
      <c r="S80" s="96">
        <v>70</v>
      </c>
      <c r="T80" s="172"/>
      <c r="U80" s="172"/>
      <c r="V80" s="172"/>
      <c r="W80" s="172"/>
      <c r="X80" s="172"/>
      <c r="Y80" s="172"/>
      <c r="Z80" s="172" t="s">
        <v>789</v>
      </c>
      <c r="AA80" s="172" t="s">
        <v>775</v>
      </c>
      <c r="AB80" s="172"/>
      <c r="AC80" s="172"/>
      <c r="AD80" s="172"/>
      <c r="AE80" s="185"/>
      <c r="AF80" s="179" t="s">
        <v>1560</v>
      </c>
      <c r="AG80" s="96" t="s">
        <v>1739</v>
      </c>
      <c r="AH80" s="96" t="s">
        <v>1537</v>
      </c>
      <c r="AI80" s="180" t="s">
        <v>1740</v>
      </c>
    </row>
    <row r="81" spans="1:35" ht="217.5" x14ac:dyDescent="0.35">
      <c r="A81" s="179">
        <v>30</v>
      </c>
      <c r="B81" s="96" t="s">
        <v>107</v>
      </c>
      <c r="C81" s="145" t="s">
        <v>790</v>
      </c>
      <c r="D81" s="145" t="s">
        <v>259</v>
      </c>
      <c r="E81" s="96" t="s">
        <v>796</v>
      </c>
      <c r="F81" s="145" t="s">
        <v>326</v>
      </c>
      <c r="G81" s="96" t="s">
        <v>1429</v>
      </c>
      <c r="H81" s="139" t="s">
        <v>1430</v>
      </c>
      <c r="I81" s="96" t="s">
        <v>107</v>
      </c>
      <c r="J81" s="96" t="s">
        <v>1431</v>
      </c>
      <c r="K81" s="96" t="s">
        <v>35</v>
      </c>
      <c r="L81" s="96">
        <v>0</v>
      </c>
      <c r="M81" s="96" t="s">
        <v>110</v>
      </c>
      <c r="N81" s="96">
        <v>5</v>
      </c>
      <c r="O81" s="96" t="s">
        <v>159</v>
      </c>
      <c r="P81" s="96">
        <v>5</v>
      </c>
      <c r="Q81" s="96" t="s">
        <v>211</v>
      </c>
      <c r="R81" s="96">
        <v>0</v>
      </c>
      <c r="S81" s="96">
        <v>10</v>
      </c>
      <c r="T81" s="172" t="s">
        <v>794</v>
      </c>
      <c r="U81" s="172" t="s">
        <v>795</v>
      </c>
      <c r="V81" s="172"/>
      <c r="W81" s="172"/>
      <c r="X81" s="172"/>
      <c r="Y81" s="172"/>
      <c r="Z81" s="172"/>
      <c r="AA81" s="172"/>
      <c r="AB81" s="172"/>
      <c r="AC81" s="172"/>
      <c r="AD81" s="172"/>
      <c r="AE81" s="185"/>
      <c r="AF81" s="179" t="s">
        <v>1546</v>
      </c>
      <c r="AG81" s="96" t="s">
        <v>1852</v>
      </c>
      <c r="AH81" s="96" t="s">
        <v>1537</v>
      </c>
      <c r="AI81" s="180" t="s">
        <v>1853</v>
      </c>
    </row>
    <row r="82" spans="1:35" ht="377" x14ac:dyDescent="0.35">
      <c r="A82" s="179">
        <v>1</v>
      </c>
      <c r="B82" s="96" t="s">
        <v>107</v>
      </c>
      <c r="C82" s="145" t="s">
        <v>790</v>
      </c>
      <c r="D82" s="145" t="s">
        <v>259</v>
      </c>
      <c r="E82" s="96" t="s">
        <v>796</v>
      </c>
      <c r="F82" s="145" t="s">
        <v>327</v>
      </c>
      <c r="G82" s="96" t="s">
        <v>1250</v>
      </c>
      <c r="H82" s="139" t="s">
        <v>1251</v>
      </c>
      <c r="I82" s="96" t="s">
        <v>49</v>
      </c>
      <c r="J82" s="96" t="s">
        <v>1252</v>
      </c>
      <c r="K82" s="96" t="s">
        <v>56</v>
      </c>
      <c r="L82" s="96">
        <v>15</v>
      </c>
      <c r="M82" s="96" t="s">
        <v>133</v>
      </c>
      <c r="N82" s="96">
        <v>20</v>
      </c>
      <c r="O82" s="96" t="s">
        <v>172</v>
      </c>
      <c r="P82" s="96">
        <v>15</v>
      </c>
      <c r="Q82" s="96" t="s">
        <v>231</v>
      </c>
      <c r="R82" s="96">
        <v>20</v>
      </c>
      <c r="S82" s="96">
        <v>70</v>
      </c>
      <c r="T82" s="172"/>
      <c r="U82" s="172"/>
      <c r="V82" s="172"/>
      <c r="W82" s="172"/>
      <c r="X82" s="172"/>
      <c r="Y82" s="172"/>
      <c r="Z82" s="172" t="s">
        <v>802</v>
      </c>
      <c r="AA82" s="172" t="s">
        <v>775</v>
      </c>
      <c r="AB82" s="172"/>
      <c r="AC82" s="172"/>
      <c r="AD82" s="172"/>
      <c r="AE82" s="185"/>
      <c r="AF82" s="179" t="s">
        <v>1560</v>
      </c>
      <c r="AG82" s="96" t="s">
        <v>1739</v>
      </c>
      <c r="AH82" s="96" t="s">
        <v>1537</v>
      </c>
      <c r="AI82" s="180" t="s">
        <v>1740</v>
      </c>
    </row>
    <row r="83" spans="1:35" ht="145" x14ac:dyDescent="0.35">
      <c r="A83" s="179">
        <v>31</v>
      </c>
      <c r="B83" s="96" t="s">
        <v>107</v>
      </c>
      <c r="C83" s="145" t="s">
        <v>803</v>
      </c>
      <c r="D83" s="145" t="s">
        <v>259</v>
      </c>
      <c r="E83" s="96" t="s">
        <v>809</v>
      </c>
      <c r="F83" s="145" t="s">
        <v>327</v>
      </c>
      <c r="G83" s="96" t="s">
        <v>1432</v>
      </c>
      <c r="H83" s="139" t="s">
        <v>1433</v>
      </c>
      <c r="I83" s="96" t="s">
        <v>107</v>
      </c>
      <c r="J83" s="96" t="s">
        <v>1434</v>
      </c>
      <c r="K83" s="96" t="s">
        <v>77</v>
      </c>
      <c r="L83" s="96">
        <v>30</v>
      </c>
      <c r="M83" s="96" t="s">
        <v>133</v>
      </c>
      <c r="N83" s="96">
        <v>20</v>
      </c>
      <c r="O83" s="96" t="s">
        <v>183</v>
      </c>
      <c r="P83" s="96">
        <v>30</v>
      </c>
      <c r="Q83" s="96" t="s">
        <v>221</v>
      </c>
      <c r="R83" s="96">
        <v>10</v>
      </c>
      <c r="S83" s="96">
        <v>90</v>
      </c>
      <c r="T83" s="172"/>
      <c r="U83" s="172"/>
      <c r="V83" s="172"/>
      <c r="W83" s="172"/>
      <c r="X83" s="172"/>
      <c r="Y83" s="172"/>
      <c r="Z83" s="172" t="s">
        <v>812</v>
      </c>
      <c r="AA83" s="172" t="s">
        <v>813</v>
      </c>
      <c r="AB83" s="172"/>
      <c r="AC83" s="172"/>
      <c r="AD83" s="172"/>
      <c r="AE83" s="185"/>
      <c r="AF83" s="179" t="s">
        <v>1753</v>
      </c>
      <c r="AG83" s="96" t="s">
        <v>1828</v>
      </c>
      <c r="AH83" s="96" t="s">
        <v>1537</v>
      </c>
      <c r="AI83" s="180" t="s">
        <v>386</v>
      </c>
    </row>
    <row r="84" spans="1:35" ht="377" x14ac:dyDescent="0.35">
      <c r="A84" s="179">
        <v>1</v>
      </c>
      <c r="B84" s="96" t="s">
        <v>107</v>
      </c>
      <c r="C84" s="145" t="s">
        <v>803</v>
      </c>
      <c r="D84" s="145" t="s">
        <v>259</v>
      </c>
      <c r="E84" s="96" t="s">
        <v>809</v>
      </c>
      <c r="F84" s="145" t="s">
        <v>327</v>
      </c>
      <c r="G84" s="96" t="s">
        <v>1250</v>
      </c>
      <c r="H84" s="139" t="s">
        <v>1251</v>
      </c>
      <c r="I84" s="96" t="s">
        <v>49</v>
      </c>
      <c r="J84" s="96" t="s">
        <v>1252</v>
      </c>
      <c r="K84" s="96" t="s">
        <v>56</v>
      </c>
      <c r="L84" s="96">
        <v>15</v>
      </c>
      <c r="M84" s="96" t="s">
        <v>133</v>
      </c>
      <c r="N84" s="96">
        <v>20</v>
      </c>
      <c r="O84" s="96" t="s">
        <v>172</v>
      </c>
      <c r="P84" s="96">
        <v>15</v>
      </c>
      <c r="Q84" s="96" t="s">
        <v>231</v>
      </c>
      <c r="R84" s="96">
        <v>20</v>
      </c>
      <c r="S84" s="96">
        <v>70</v>
      </c>
      <c r="T84" s="172"/>
      <c r="U84" s="172"/>
      <c r="V84" s="172"/>
      <c r="W84" s="172"/>
      <c r="X84" s="172"/>
      <c r="Y84" s="172"/>
      <c r="Z84" s="172" t="s">
        <v>810</v>
      </c>
      <c r="AA84" s="172" t="s">
        <v>775</v>
      </c>
      <c r="AB84" s="172"/>
      <c r="AC84" s="172"/>
      <c r="AD84" s="172"/>
      <c r="AE84" s="185"/>
      <c r="AF84" s="179" t="s">
        <v>1560</v>
      </c>
      <c r="AG84" s="96" t="s">
        <v>1739</v>
      </c>
      <c r="AH84" s="96" t="s">
        <v>1537</v>
      </c>
      <c r="AI84" s="180" t="s">
        <v>1740</v>
      </c>
    </row>
    <row r="85" spans="1:35" ht="261" x14ac:dyDescent="0.35">
      <c r="A85" s="179">
        <v>32</v>
      </c>
      <c r="B85" s="96" t="s">
        <v>107</v>
      </c>
      <c r="C85" s="145" t="s">
        <v>814</v>
      </c>
      <c r="D85" s="145" t="s">
        <v>259</v>
      </c>
      <c r="E85" s="96" t="s">
        <v>820</v>
      </c>
      <c r="F85" s="145" t="s">
        <v>326</v>
      </c>
      <c r="G85" s="96" t="s">
        <v>1435</v>
      </c>
      <c r="H85" s="139" t="s">
        <v>1436</v>
      </c>
      <c r="I85" s="96" t="s">
        <v>107</v>
      </c>
      <c r="J85" s="96" t="s">
        <v>1437</v>
      </c>
      <c r="K85" s="96" t="s">
        <v>77</v>
      </c>
      <c r="L85" s="96">
        <v>30</v>
      </c>
      <c r="M85" s="96" t="s">
        <v>133</v>
      </c>
      <c r="N85" s="96">
        <v>20</v>
      </c>
      <c r="O85" s="96" t="s">
        <v>183</v>
      </c>
      <c r="P85" s="96">
        <v>30</v>
      </c>
      <c r="Q85" s="96" t="s">
        <v>231</v>
      </c>
      <c r="R85" s="96">
        <v>20</v>
      </c>
      <c r="S85" s="96">
        <v>100</v>
      </c>
      <c r="T85" s="172" t="s">
        <v>818</v>
      </c>
      <c r="U85" s="172" t="s">
        <v>819</v>
      </c>
      <c r="V85" s="172"/>
      <c r="W85" s="172"/>
      <c r="X85" s="172"/>
      <c r="Y85" s="172"/>
      <c r="Z85" s="172"/>
      <c r="AA85" s="172"/>
      <c r="AB85" s="172"/>
      <c r="AC85" s="172"/>
      <c r="AD85" s="172"/>
      <c r="AE85" s="185"/>
      <c r="AF85" s="179" t="s">
        <v>1546</v>
      </c>
      <c r="AG85" s="96" t="s">
        <v>1854</v>
      </c>
      <c r="AH85" s="96" t="s">
        <v>1537</v>
      </c>
      <c r="AI85" s="180" t="s">
        <v>1855</v>
      </c>
    </row>
    <row r="86" spans="1:35" ht="145" x14ac:dyDescent="0.35">
      <c r="A86" s="179">
        <v>33</v>
      </c>
      <c r="B86" s="96" t="s">
        <v>107</v>
      </c>
      <c r="C86" s="145" t="s">
        <v>814</v>
      </c>
      <c r="D86" s="145" t="s">
        <v>259</v>
      </c>
      <c r="E86" s="96" t="s">
        <v>820</v>
      </c>
      <c r="F86" s="145" t="s">
        <v>326</v>
      </c>
      <c r="G86" s="96" t="s">
        <v>1438</v>
      </c>
      <c r="H86" s="139" t="s">
        <v>1439</v>
      </c>
      <c r="I86" s="96" t="s">
        <v>107</v>
      </c>
      <c r="J86" s="96" t="s">
        <v>1437</v>
      </c>
      <c r="K86" s="96" t="s">
        <v>77</v>
      </c>
      <c r="L86" s="96">
        <v>30</v>
      </c>
      <c r="M86" s="96" t="s">
        <v>133</v>
      </c>
      <c r="N86" s="96">
        <v>20</v>
      </c>
      <c r="O86" s="96" t="s">
        <v>183</v>
      </c>
      <c r="P86" s="96">
        <v>30</v>
      </c>
      <c r="Q86" s="96" t="s">
        <v>231</v>
      </c>
      <c r="R86" s="96">
        <v>20</v>
      </c>
      <c r="S86" s="96">
        <v>100</v>
      </c>
      <c r="T86" s="172" t="s">
        <v>818</v>
      </c>
      <c r="U86" s="172" t="s">
        <v>819</v>
      </c>
      <c r="V86" s="172"/>
      <c r="W86" s="172"/>
      <c r="X86" s="172"/>
      <c r="Y86" s="172"/>
      <c r="Z86" s="172"/>
      <c r="AA86" s="172"/>
      <c r="AB86" s="172"/>
      <c r="AC86" s="172"/>
      <c r="AD86" s="172"/>
      <c r="AE86" s="185"/>
      <c r="AF86" s="179" t="s">
        <v>1546</v>
      </c>
      <c r="AG86" s="96" t="s">
        <v>1856</v>
      </c>
      <c r="AH86" s="96" t="s">
        <v>1537</v>
      </c>
      <c r="AI86" s="180" t="s">
        <v>386</v>
      </c>
    </row>
    <row r="87" spans="1:35" ht="377" x14ac:dyDescent="0.35">
      <c r="A87" s="179">
        <v>1</v>
      </c>
      <c r="B87" s="96" t="s">
        <v>107</v>
      </c>
      <c r="C87" s="145" t="s">
        <v>814</v>
      </c>
      <c r="D87" s="145" t="s">
        <v>259</v>
      </c>
      <c r="E87" s="96" t="s">
        <v>820</v>
      </c>
      <c r="F87" s="145" t="s">
        <v>327</v>
      </c>
      <c r="G87" s="96" t="s">
        <v>1250</v>
      </c>
      <c r="H87" s="139" t="s">
        <v>1251</v>
      </c>
      <c r="I87" s="96" t="s">
        <v>49</v>
      </c>
      <c r="J87" s="96" t="s">
        <v>1252</v>
      </c>
      <c r="K87" s="96" t="s">
        <v>56</v>
      </c>
      <c r="L87" s="96">
        <v>15</v>
      </c>
      <c r="M87" s="96" t="s">
        <v>133</v>
      </c>
      <c r="N87" s="96">
        <v>20</v>
      </c>
      <c r="O87" s="96" t="s">
        <v>172</v>
      </c>
      <c r="P87" s="96">
        <v>15</v>
      </c>
      <c r="Q87" s="96" t="s">
        <v>231</v>
      </c>
      <c r="R87" s="96">
        <v>20</v>
      </c>
      <c r="S87" s="96">
        <v>70</v>
      </c>
      <c r="T87" s="172"/>
      <c r="U87" s="172"/>
      <c r="V87" s="172"/>
      <c r="W87" s="172"/>
      <c r="X87" s="172"/>
      <c r="Y87" s="172"/>
      <c r="Z87" s="172" t="s">
        <v>827</v>
      </c>
      <c r="AA87" s="172" t="s">
        <v>775</v>
      </c>
      <c r="AB87" s="172"/>
      <c r="AC87" s="172"/>
      <c r="AD87" s="172"/>
      <c r="AE87" s="185"/>
      <c r="AF87" s="179" t="s">
        <v>1560</v>
      </c>
      <c r="AG87" s="96" t="s">
        <v>1739</v>
      </c>
      <c r="AH87" s="96" t="s">
        <v>1537</v>
      </c>
      <c r="AI87" s="180" t="s">
        <v>1740</v>
      </c>
    </row>
    <row r="88" spans="1:35" ht="130.5" x14ac:dyDescent="0.35">
      <c r="A88" s="179">
        <v>6</v>
      </c>
      <c r="B88" s="96" t="s">
        <v>140</v>
      </c>
      <c r="C88" s="145" t="s">
        <v>842</v>
      </c>
      <c r="D88" s="145" t="s">
        <v>259</v>
      </c>
      <c r="E88" s="96" t="s">
        <v>847</v>
      </c>
      <c r="F88" s="145" t="s">
        <v>326</v>
      </c>
      <c r="G88" s="96" t="s">
        <v>1440</v>
      </c>
      <c r="H88" s="139" t="s">
        <v>1441</v>
      </c>
      <c r="I88" s="96" t="s">
        <v>140</v>
      </c>
      <c r="J88" s="96" t="s">
        <v>1330</v>
      </c>
      <c r="K88" s="96" t="s">
        <v>77</v>
      </c>
      <c r="L88" s="96">
        <v>30</v>
      </c>
      <c r="M88" s="96" t="s">
        <v>133</v>
      </c>
      <c r="N88" s="96">
        <v>20</v>
      </c>
      <c r="O88" s="96" t="s">
        <v>183</v>
      </c>
      <c r="P88" s="96">
        <v>30</v>
      </c>
      <c r="Q88" s="96" t="s">
        <v>231</v>
      </c>
      <c r="R88" s="96">
        <v>20</v>
      </c>
      <c r="S88" s="96">
        <v>100</v>
      </c>
      <c r="T88" s="172" t="s">
        <v>845</v>
      </c>
      <c r="U88" s="172" t="s">
        <v>846</v>
      </c>
      <c r="V88" s="172"/>
      <c r="W88" s="172"/>
      <c r="X88" s="172"/>
      <c r="Y88" s="172"/>
      <c r="Z88" s="172"/>
      <c r="AA88" s="172"/>
      <c r="AB88" s="172"/>
      <c r="AC88" s="172"/>
      <c r="AD88" s="172"/>
      <c r="AE88" s="185"/>
      <c r="AF88" s="179" t="s">
        <v>1684</v>
      </c>
      <c r="AG88" s="96" t="s">
        <v>1857</v>
      </c>
      <c r="AH88" s="96" t="s">
        <v>1537</v>
      </c>
      <c r="AI88" s="180" t="s">
        <v>1858</v>
      </c>
    </row>
    <row r="89" spans="1:35" ht="101.5" x14ac:dyDescent="0.35">
      <c r="A89" s="179">
        <v>7</v>
      </c>
      <c r="B89" s="96" t="s">
        <v>140</v>
      </c>
      <c r="C89" s="145" t="s">
        <v>842</v>
      </c>
      <c r="D89" s="145" t="s">
        <v>259</v>
      </c>
      <c r="E89" s="96" t="s">
        <v>847</v>
      </c>
      <c r="F89" s="145" t="s">
        <v>326</v>
      </c>
      <c r="G89" s="96" t="s">
        <v>1374</v>
      </c>
      <c r="H89" s="139" t="s">
        <v>1375</v>
      </c>
      <c r="I89" s="96" t="s">
        <v>140</v>
      </c>
      <c r="J89" s="96" t="s">
        <v>1330</v>
      </c>
      <c r="K89" s="96" t="s">
        <v>77</v>
      </c>
      <c r="L89" s="96">
        <v>30</v>
      </c>
      <c r="M89" s="96" t="s">
        <v>133</v>
      </c>
      <c r="N89" s="96">
        <v>20</v>
      </c>
      <c r="O89" s="96" t="s">
        <v>183</v>
      </c>
      <c r="P89" s="96">
        <v>30</v>
      </c>
      <c r="Q89" s="96" t="s">
        <v>231</v>
      </c>
      <c r="R89" s="96">
        <v>20</v>
      </c>
      <c r="S89" s="96">
        <v>100</v>
      </c>
      <c r="T89" s="172" t="s">
        <v>850</v>
      </c>
      <c r="U89" s="172" t="s">
        <v>851</v>
      </c>
      <c r="V89" s="172"/>
      <c r="W89" s="172"/>
      <c r="X89" s="172"/>
      <c r="Y89" s="172"/>
      <c r="Z89" s="172"/>
      <c r="AA89" s="172"/>
      <c r="AB89" s="172"/>
      <c r="AC89" s="172"/>
      <c r="AD89" s="172"/>
      <c r="AE89" s="185"/>
      <c r="AF89" s="179" t="s">
        <v>1546</v>
      </c>
      <c r="AG89" s="96" t="s">
        <v>1859</v>
      </c>
      <c r="AH89" s="96" t="s">
        <v>1537</v>
      </c>
      <c r="AI89" s="180" t="s">
        <v>1860</v>
      </c>
    </row>
    <row r="90" spans="1:35" ht="157.5" x14ac:dyDescent="0.35">
      <c r="A90" s="179">
        <v>3</v>
      </c>
      <c r="B90" s="96" t="s">
        <v>140</v>
      </c>
      <c r="C90" s="145" t="s">
        <v>842</v>
      </c>
      <c r="D90" s="145" t="s">
        <v>259</v>
      </c>
      <c r="E90" s="96" t="s">
        <v>847</v>
      </c>
      <c r="F90" s="145" t="s">
        <v>326</v>
      </c>
      <c r="G90" s="96" t="s">
        <v>1328</v>
      </c>
      <c r="H90" s="139" t="s">
        <v>1329</v>
      </c>
      <c r="I90" s="96" t="s">
        <v>140</v>
      </c>
      <c r="J90" s="96" t="s">
        <v>1330</v>
      </c>
      <c r="K90" s="96" t="s">
        <v>77</v>
      </c>
      <c r="L90" s="96">
        <v>30</v>
      </c>
      <c r="M90" s="96" t="s">
        <v>133</v>
      </c>
      <c r="N90" s="96">
        <v>20</v>
      </c>
      <c r="O90" s="96" t="s">
        <v>183</v>
      </c>
      <c r="P90" s="96">
        <v>30</v>
      </c>
      <c r="Q90" s="96" t="s">
        <v>231</v>
      </c>
      <c r="R90" s="96">
        <v>20</v>
      </c>
      <c r="S90" s="96">
        <v>100</v>
      </c>
      <c r="T90" s="172" t="s">
        <v>853</v>
      </c>
      <c r="U90" s="172" t="s">
        <v>854</v>
      </c>
      <c r="V90" s="172"/>
      <c r="W90" s="172"/>
      <c r="X90" s="172"/>
      <c r="Y90" s="172"/>
      <c r="Z90" s="172"/>
      <c r="AA90" s="172"/>
      <c r="AB90" s="172"/>
      <c r="AC90" s="172"/>
      <c r="AD90" s="172"/>
      <c r="AE90" s="185"/>
      <c r="AF90" s="179" t="s">
        <v>1684</v>
      </c>
      <c r="AG90" s="96" t="s">
        <v>1861</v>
      </c>
      <c r="AH90" s="96" t="s">
        <v>1537</v>
      </c>
      <c r="AI90" s="180" t="s">
        <v>1862</v>
      </c>
    </row>
    <row r="91" spans="1:35" ht="136.5" x14ac:dyDescent="0.35">
      <c r="A91" s="179">
        <v>8</v>
      </c>
      <c r="B91" s="96" t="s">
        <v>140</v>
      </c>
      <c r="C91" s="145" t="s">
        <v>842</v>
      </c>
      <c r="D91" s="145" t="s">
        <v>259</v>
      </c>
      <c r="E91" s="96" t="s">
        <v>847</v>
      </c>
      <c r="F91" s="145" t="s">
        <v>326</v>
      </c>
      <c r="G91" s="96" t="s">
        <v>1442</v>
      </c>
      <c r="H91" s="139" t="s">
        <v>1443</v>
      </c>
      <c r="I91" s="96" t="s">
        <v>140</v>
      </c>
      <c r="J91" s="96" t="s">
        <v>1330</v>
      </c>
      <c r="K91" s="96" t="s">
        <v>77</v>
      </c>
      <c r="L91" s="96">
        <v>30</v>
      </c>
      <c r="M91" s="96" t="s">
        <v>133</v>
      </c>
      <c r="N91" s="96">
        <v>20</v>
      </c>
      <c r="O91" s="96" t="s">
        <v>183</v>
      </c>
      <c r="P91" s="96">
        <v>30</v>
      </c>
      <c r="Q91" s="96" t="s">
        <v>231</v>
      </c>
      <c r="R91" s="96">
        <v>20</v>
      </c>
      <c r="S91" s="96">
        <v>100</v>
      </c>
      <c r="T91" s="172" t="s">
        <v>856</v>
      </c>
      <c r="U91" s="172" t="s">
        <v>857</v>
      </c>
      <c r="V91" s="172"/>
      <c r="W91" s="172"/>
      <c r="X91" s="172"/>
      <c r="Y91" s="172"/>
      <c r="Z91" s="172"/>
      <c r="AA91" s="172"/>
      <c r="AB91" s="172"/>
      <c r="AC91" s="172"/>
      <c r="AD91" s="172"/>
      <c r="AE91" s="185"/>
      <c r="AF91" s="179" t="s">
        <v>1546</v>
      </c>
      <c r="AG91" s="96" t="s">
        <v>1863</v>
      </c>
      <c r="AH91" s="96" t="s">
        <v>1537</v>
      </c>
      <c r="AI91" s="180" t="s">
        <v>1864</v>
      </c>
    </row>
    <row r="92" spans="1:35" ht="157.5" x14ac:dyDescent="0.35">
      <c r="A92" s="179">
        <v>9</v>
      </c>
      <c r="B92" s="96" t="s">
        <v>140</v>
      </c>
      <c r="C92" s="145" t="s">
        <v>842</v>
      </c>
      <c r="D92" s="145" t="s">
        <v>259</v>
      </c>
      <c r="E92" s="96" t="s">
        <v>847</v>
      </c>
      <c r="F92" s="145" t="s">
        <v>326</v>
      </c>
      <c r="G92" s="96" t="s">
        <v>1444</v>
      </c>
      <c r="H92" s="139" t="s">
        <v>1445</v>
      </c>
      <c r="I92" s="96" t="s">
        <v>140</v>
      </c>
      <c r="J92" s="96" t="s">
        <v>1330</v>
      </c>
      <c r="K92" s="96" t="s">
        <v>77</v>
      </c>
      <c r="L92" s="96">
        <v>30</v>
      </c>
      <c r="M92" s="96" t="s">
        <v>133</v>
      </c>
      <c r="N92" s="96">
        <v>20</v>
      </c>
      <c r="O92" s="96" t="s">
        <v>183</v>
      </c>
      <c r="P92" s="96">
        <v>30</v>
      </c>
      <c r="Q92" s="96" t="s">
        <v>231</v>
      </c>
      <c r="R92" s="96">
        <v>20</v>
      </c>
      <c r="S92" s="96">
        <v>100</v>
      </c>
      <c r="T92" s="172" t="s">
        <v>845</v>
      </c>
      <c r="U92" s="172" t="s">
        <v>846</v>
      </c>
      <c r="V92" s="172" t="s">
        <v>853</v>
      </c>
      <c r="W92" s="172" t="s">
        <v>854</v>
      </c>
      <c r="X92" s="172"/>
      <c r="Y92" s="172"/>
      <c r="Z92" s="172"/>
      <c r="AA92" s="172"/>
      <c r="AB92" s="172"/>
      <c r="AC92" s="172"/>
      <c r="AD92" s="172"/>
      <c r="AE92" s="185"/>
      <c r="AF92" s="179" t="s">
        <v>1546</v>
      </c>
      <c r="AG92" s="96" t="s">
        <v>1865</v>
      </c>
      <c r="AH92" s="96" t="s">
        <v>1537</v>
      </c>
      <c r="AI92" s="180" t="s">
        <v>1866</v>
      </c>
    </row>
    <row r="93" spans="1:35" ht="159.5" x14ac:dyDescent="0.35">
      <c r="A93" s="179">
        <v>10</v>
      </c>
      <c r="B93" s="96" t="s">
        <v>140</v>
      </c>
      <c r="C93" s="145" t="s">
        <v>858</v>
      </c>
      <c r="D93" s="145" t="s">
        <v>259</v>
      </c>
      <c r="E93" s="96" t="s">
        <v>863</v>
      </c>
      <c r="F93" s="145" t="s">
        <v>326</v>
      </c>
      <c r="G93" s="96" t="s">
        <v>1446</v>
      </c>
      <c r="H93" s="139" t="s">
        <v>1447</v>
      </c>
      <c r="I93" s="96" t="s">
        <v>140</v>
      </c>
      <c r="J93" s="96" t="s">
        <v>1330</v>
      </c>
      <c r="K93" s="96" t="s">
        <v>77</v>
      </c>
      <c r="L93" s="96">
        <v>30</v>
      </c>
      <c r="M93" s="96" t="s">
        <v>133</v>
      </c>
      <c r="N93" s="96">
        <v>20</v>
      </c>
      <c r="O93" s="96" t="s">
        <v>183</v>
      </c>
      <c r="P93" s="96">
        <v>30</v>
      </c>
      <c r="Q93" s="96" t="s">
        <v>231</v>
      </c>
      <c r="R93" s="96">
        <v>20</v>
      </c>
      <c r="S93" s="96">
        <v>100</v>
      </c>
      <c r="T93" s="172" t="s">
        <v>861</v>
      </c>
      <c r="U93" s="172" t="s">
        <v>862</v>
      </c>
      <c r="V93" s="172" t="s">
        <v>865</v>
      </c>
      <c r="W93" s="172" t="s">
        <v>866</v>
      </c>
      <c r="X93" s="172"/>
      <c r="Y93" s="172"/>
      <c r="Z93" s="172"/>
      <c r="AA93" s="172"/>
      <c r="AB93" s="172"/>
      <c r="AC93" s="172"/>
      <c r="AD93" s="172"/>
      <c r="AE93" s="185"/>
      <c r="AF93" s="179" t="s">
        <v>1753</v>
      </c>
      <c r="AG93" s="96" t="s">
        <v>1867</v>
      </c>
      <c r="AH93" s="96" t="s">
        <v>1537</v>
      </c>
      <c r="AI93" s="180" t="s">
        <v>1868</v>
      </c>
    </row>
    <row r="94" spans="1:35" ht="217.5" x14ac:dyDescent="0.35">
      <c r="A94" s="179">
        <v>11</v>
      </c>
      <c r="B94" s="96" t="s">
        <v>140</v>
      </c>
      <c r="C94" s="145" t="s">
        <v>869</v>
      </c>
      <c r="D94" s="145" t="s">
        <v>259</v>
      </c>
      <c r="E94" s="96" t="s">
        <v>875</v>
      </c>
      <c r="F94" s="145" t="s">
        <v>326</v>
      </c>
      <c r="G94" s="96" t="s">
        <v>1448</v>
      </c>
      <c r="H94" s="139" t="s">
        <v>1449</v>
      </c>
      <c r="I94" s="96" t="s">
        <v>140</v>
      </c>
      <c r="J94" s="96" t="s">
        <v>1330</v>
      </c>
      <c r="K94" s="96" t="s">
        <v>35</v>
      </c>
      <c r="L94" s="96">
        <v>0</v>
      </c>
      <c r="M94" s="96" t="s">
        <v>110</v>
      </c>
      <c r="N94" s="96">
        <v>5</v>
      </c>
      <c r="O94" s="96" t="s">
        <v>172</v>
      </c>
      <c r="P94" s="96">
        <v>15</v>
      </c>
      <c r="Q94" s="96" t="s">
        <v>211</v>
      </c>
      <c r="R94" s="96">
        <v>0</v>
      </c>
      <c r="S94" s="96">
        <v>20</v>
      </c>
      <c r="T94" s="172" t="s">
        <v>873</v>
      </c>
      <c r="U94" s="172" t="s">
        <v>874</v>
      </c>
      <c r="V94" s="172" t="s">
        <v>877</v>
      </c>
      <c r="W94" s="172" t="s">
        <v>878</v>
      </c>
      <c r="X94" s="172" t="s">
        <v>880</v>
      </c>
      <c r="Y94" s="172" t="s">
        <v>881</v>
      </c>
      <c r="Z94" s="172"/>
      <c r="AA94" s="172"/>
      <c r="AB94" s="172"/>
      <c r="AC94" s="172"/>
      <c r="AD94" s="172"/>
      <c r="AE94" s="185"/>
      <c r="AF94" s="179" t="s">
        <v>1753</v>
      </c>
      <c r="AG94" s="96" t="s">
        <v>1869</v>
      </c>
      <c r="AH94" s="96" t="s">
        <v>1537</v>
      </c>
      <c r="AI94" s="180" t="s">
        <v>1870</v>
      </c>
    </row>
    <row r="95" spans="1:35" ht="159.5" x14ac:dyDescent="0.35">
      <c r="A95" s="179">
        <v>10</v>
      </c>
      <c r="B95" s="96" t="s">
        <v>140</v>
      </c>
      <c r="C95" s="145" t="s">
        <v>883</v>
      </c>
      <c r="D95" s="145" t="s">
        <v>259</v>
      </c>
      <c r="E95" s="96" t="s">
        <v>889</v>
      </c>
      <c r="F95" s="145" t="s">
        <v>326</v>
      </c>
      <c r="G95" s="96" t="s">
        <v>1446</v>
      </c>
      <c r="H95" s="139" t="s">
        <v>1447</v>
      </c>
      <c r="I95" s="96" t="s">
        <v>140</v>
      </c>
      <c r="J95" s="96" t="s">
        <v>1330</v>
      </c>
      <c r="K95" s="96" t="s">
        <v>77</v>
      </c>
      <c r="L95" s="96">
        <v>30</v>
      </c>
      <c r="M95" s="96" t="s">
        <v>133</v>
      </c>
      <c r="N95" s="96">
        <v>20</v>
      </c>
      <c r="O95" s="96" t="s">
        <v>183</v>
      </c>
      <c r="P95" s="96">
        <v>30</v>
      </c>
      <c r="Q95" s="96" t="s">
        <v>231</v>
      </c>
      <c r="R95" s="96">
        <v>20</v>
      </c>
      <c r="S95" s="96">
        <v>100</v>
      </c>
      <c r="T95" s="172" t="s">
        <v>887</v>
      </c>
      <c r="U95" s="172" t="s">
        <v>888</v>
      </c>
      <c r="V95" s="172"/>
      <c r="W95" s="172"/>
      <c r="X95" s="172"/>
      <c r="Y95" s="172"/>
      <c r="Z95" s="172"/>
      <c r="AA95" s="172"/>
      <c r="AB95" s="172"/>
      <c r="AC95" s="172"/>
      <c r="AD95" s="172"/>
      <c r="AE95" s="185"/>
      <c r="AF95" s="179" t="s">
        <v>1753</v>
      </c>
      <c r="AG95" s="96" t="s">
        <v>1867</v>
      </c>
      <c r="AH95" s="96" t="s">
        <v>1537</v>
      </c>
      <c r="AI95" s="180" t="s">
        <v>1868</v>
      </c>
    </row>
    <row r="96" spans="1:35" ht="116" x14ac:dyDescent="0.35">
      <c r="A96" s="179">
        <v>14</v>
      </c>
      <c r="B96" s="96" t="s">
        <v>140</v>
      </c>
      <c r="C96" s="145" t="s">
        <v>858</v>
      </c>
      <c r="D96" s="145" t="s">
        <v>259</v>
      </c>
      <c r="E96" s="96" t="s">
        <v>863</v>
      </c>
      <c r="F96" s="145" t="s">
        <v>327</v>
      </c>
      <c r="G96" s="96" t="s">
        <v>1450</v>
      </c>
      <c r="H96" s="139" t="s">
        <v>1451</v>
      </c>
      <c r="I96" s="96" t="s">
        <v>140</v>
      </c>
      <c r="J96" s="96" t="s">
        <v>1330</v>
      </c>
      <c r="K96" s="96" t="s">
        <v>77</v>
      </c>
      <c r="L96" s="96">
        <v>30</v>
      </c>
      <c r="M96" s="96" t="s">
        <v>133</v>
      </c>
      <c r="N96" s="96">
        <v>20</v>
      </c>
      <c r="O96" s="96" t="s">
        <v>183</v>
      </c>
      <c r="P96" s="96">
        <v>30</v>
      </c>
      <c r="Q96" s="96" t="s">
        <v>231</v>
      </c>
      <c r="R96" s="96">
        <v>20</v>
      </c>
      <c r="S96" s="96">
        <v>100</v>
      </c>
      <c r="T96" s="172"/>
      <c r="U96" s="172"/>
      <c r="V96" s="172"/>
      <c r="W96" s="172"/>
      <c r="X96" s="172"/>
      <c r="Y96" s="172"/>
      <c r="Z96" s="172" t="s">
        <v>864</v>
      </c>
      <c r="AA96" s="172" t="s">
        <v>849</v>
      </c>
      <c r="AB96" s="172"/>
      <c r="AC96" s="172"/>
      <c r="AD96" s="172"/>
      <c r="AE96" s="185"/>
      <c r="AF96" s="179" t="s">
        <v>1753</v>
      </c>
      <c r="AG96" s="96" t="s">
        <v>1871</v>
      </c>
      <c r="AH96" s="96" t="s">
        <v>1537</v>
      </c>
      <c r="AI96" s="180" t="s">
        <v>386</v>
      </c>
    </row>
    <row r="97" spans="1:35" ht="101.5" x14ac:dyDescent="0.35">
      <c r="A97" s="179">
        <v>15</v>
      </c>
      <c r="B97" s="96" t="s">
        <v>140</v>
      </c>
      <c r="C97" s="145" t="s">
        <v>869</v>
      </c>
      <c r="D97" s="145" t="s">
        <v>259</v>
      </c>
      <c r="E97" s="96" t="s">
        <v>875</v>
      </c>
      <c r="F97" s="145" t="s">
        <v>327</v>
      </c>
      <c r="G97" s="96" t="s">
        <v>1452</v>
      </c>
      <c r="H97" s="139" t="s">
        <v>1453</v>
      </c>
      <c r="I97" s="96" t="s">
        <v>140</v>
      </c>
      <c r="J97" s="96" t="s">
        <v>1330</v>
      </c>
      <c r="K97" s="96" t="s">
        <v>77</v>
      </c>
      <c r="L97" s="96">
        <v>30</v>
      </c>
      <c r="M97" s="96" t="s">
        <v>133</v>
      </c>
      <c r="N97" s="96">
        <v>20</v>
      </c>
      <c r="O97" s="96" t="s">
        <v>183</v>
      </c>
      <c r="P97" s="96">
        <v>30</v>
      </c>
      <c r="Q97" s="96" t="s">
        <v>231</v>
      </c>
      <c r="R97" s="96">
        <v>20</v>
      </c>
      <c r="S97" s="96">
        <v>100</v>
      </c>
      <c r="T97" s="172"/>
      <c r="U97" s="172"/>
      <c r="V97" s="172"/>
      <c r="W97" s="172"/>
      <c r="X97" s="172"/>
      <c r="Y97" s="172"/>
      <c r="Z97" s="172" t="s">
        <v>876</v>
      </c>
      <c r="AA97" s="172" t="s">
        <v>849</v>
      </c>
      <c r="AB97" s="172"/>
      <c r="AC97" s="172"/>
      <c r="AD97" s="172"/>
      <c r="AE97" s="185"/>
      <c r="AF97" s="179" t="s">
        <v>1753</v>
      </c>
      <c r="AG97" s="96" t="s">
        <v>1872</v>
      </c>
      <c r="AH97" s="96" t="s">
        <v>1537</v>
      </c>
      <c r="AI97" s="180" t="s">
        <v>386</v>
      </c>
    </row>
    <row r="98" spans="1:35" ht="116" x14ac:dyDescent="0.35">
      <c r="A98" s="179">
        <v>40</v>
      </c>
      <c r="B98" s="96" t="s">
        <v>140</v>
      </c>
      <c r="C98" s="145" t="s">
        <v>893</v>
      </c>
      <c r="D98" s="145" t="s">
        <v>259</v>
      </c>
      <c r="E98" s="96" t="s">
        <v>898</v>
      </c>
      <c r="F98" s="145" t="s">
        <v>326</v>
      </c>
      <c r="G98" s="96" t="s">
        <v>1454</v>
      </c>
      <c r="H98" s="139" t="s">
        <v>1455</v>
      </c>
      <c r="I98" s="96" t="s">
        <v>140</v>
      </c>
      <c r="J98" s="96" t="s">
        <v>1237</v>
      </c>
      <c r="K98" s="96" t="s">
        <v>77</v>
      </c>
      <c r="L98" s="96">
        <v>30</v>
      </c>
      <c r="M98" s="96" t="s">
        <v>122</v>
      </c>
      <c r="N98" s="96">
        <v>10</v>
      </c>
      <c r="O98" s="96" t="s">
        <v>183</v>
      </c>
      <c r="P98" s="96">
        <v>30</v>
      </c>
      <c r="Q98" s="96" t="s">
        <v>221</v>
      </c>
      <c r="R98" s="96">
        <v>10</v>
      </c>
      <c r="S98" s="96">
        <v>80</v>
      </c>
      <c r="T98" s="172" t="s">
        <v>896</v>
      </c>
      <c r="U98" s="172" t="s">
        <v>897</v>
      </c>
      <c r="V98" s="172"/>
      <c r="W98" s="172"/>
      <c r="X98" s="172"/>
      <c r="Y98" s="172"/>
      <c r="Z98" s="172"/>
      <c r="AA98" s="172"/>
      <c r="AB98" s="172"/>
      <c r="AC98" s="172"/>
      <c r="AD98" s="172"/>
      <c r="AE98" s="185"/>
      <c r="AF98" s="179" t="s">
        <v>1546</v>
      </c>
      <c r="AG98" s="96" t="s">
        <v>1873</v>
      </c>
      <c r="AH98" s="96" t="s">
        <v>1537</v>
      </c>
      <c r="AI98" s="180" t="s">
        <v>1874</v>
      </c>
    </row>
    <row r="99" spans="1:35" ht="159.5" x14ac:dyDescent="0.35">
      <c r="A99" s="179">
        <v>10</v>
      </c>
      <c r="B99" s="96" t="s">
        <v>140</v>
      </c>
      <c r="C99" s="145" t="s">
        <v>893</v>
      </c>
      <c r="D99" s="145" t="s">
        <v>259</v>
      </c>
      <c r="E99" s="96" t="s">
        <v>898</v>
      </c>
      <c r="F99" s="145" t="s">
        <v>326</v>
      </c>
      <c r="G99" s="96" t="s">
        <v>1446</v>
      </c>
      <c r="H99" s="139" t="s">
        <v>1447</v>
      </c>
      <c r="I99" s="96" t="s">
        <v>140</v>
      </c>
      <c r="J99" s="96" t="s">
        <v>1330</v>
      </c>
      <c r="K99" s="96" t="s">
        <v>77</v>
      </c>
      <c r="L99" s="96">
        <v>30</v>
      </c>
      <c r="M99" s="96" t="s">
        <v>133</v>
      </c>
      <c r="N99" s="96">
        <v>20</v>
      </c>
      <c r="O99" s="96" t="s">
        <v>183</v>
      </c>
      <c r="P99" s="96">
        <v>30</v>
      </c>
      <c r="Q99" s="96" t="s">
        <v>221</v>
      </c>
      <c r="R99" s="96">
        <v>10</v>
      </c>
      <c r="S99" s="96">
        <v>90</v>
      </c>
      <c r="T99" s="172" t="s">
        <v>901</v>
      </c>
      <c r="U99" s="172" t="s">
        <v>902</v>
      </c>
      <c r="V99" s="172"/>
      <c r="W99" s="172"/>
      <c r="X99" s="172"/>
      <c r="Y99" s="172"/>
      <c r="Z99" s="172"/>
      <c r="AA99" s="172"/>
      <c r="AB99" s="172"/>
      <c r="AC99" s="172"/>
      <c r="AD99" s="172"/>
      <c r="AE99" s="185"/>
      <c r="AF99" s="179" t="s">
        <v>1753</v>
      </c>
      <c r="AG99" s="96" t="s">
        <v>1867</v>
      </c>
      <c r="AH99" s="96" t="s">
        <v>1537</v>
      </c>
      <c r="AI99" s="180" t="s">
        <v>1868</v>
      </c>
    </row>
    <row r="100" spans="1:35" ht="58" x14ac:dyDescent="0.35">
      <c r="A100" s="179">
        <v>41</v>
      </c>
      <c r="B100" s="96" t="s">
        <v>140</v>
      </c>
      <c r="C100" s="145" t="s">
        <v>893</v>
      </c>
      <c r="D100" s="145" t="s">
        <v>259</v>
      </c>
      <c r="E100" s="96" t="s">
        <v>898</v>
      </c>
      <c r="F100" s="145" t="s">
        <v>327</v>
      </c>
      <c r="G100" s="96" t="s">
        <v>1456</v>
      </c>
      <c r="H100" s="139" t="s">
        <v>1270</v>
      </c>
      <c r="I100" s="96" t="s">
        <v>140</v>
      </c>
      <c r="J100" s="96" t="s">
        <v>1237</v>
      </c>
      <c r="K100" s="96" t="s">
        <v>77</v>
      </c>
      <c r="L100" s="96">
        <v>30</v>
      </c>
      <c r="M100" s="96" t="s">
        <v>133</v>
      </c>
      <c r="N100" s="96">
        <v>20</v>
      </c>
      <c r="O100" s="96" t="s">
        <v>183</v>
      </c>
      <c r="P100" s="96">
        <v>30</v>
      </c>
      <c r="Q100" s="96" t="s">
        <v>231</v>
      </c>
      <c r="R100" s="96">
        <v>20</v>
      </c>
      <c r="S100" s="96">
        <v>100</v>
      </c>
      <c r="T100" s="172"/>
      <c r="U100" s="172"/>
      <c r="V100" s="172"/>
      <c r="W100" s="172"/>
      <c r="X100" s="172"/>
      <c r="Y100" s="172"/>
      <c r="Z100" s="172" t="s">
        <v>905</v>
      </c>
      <c r="AA100" s="172" t="s">
        <v>674</v>
      </c>
      <c r="AB100" s="172"/>
      <c r="AC100" s="172"/>
      <c r="AD100" s="172"/>
      <c r="AE100" s="185"/>
      <c r="AF100" s="179" t="s">
        <v>1753</v>
      </c>
      <c r="AG100" s="96" t="s">
        <v>1875</v>
      </c>
      <c r="AH100" s="96" t="s">
        <v>1537</v>
      </c>
      <c r="AI100" s="180" t="s">
        <v>386</v>
      </c>
    </row>
    <row r="101" spans="1:35" ht="188.5" x14ac:dyDescent="0.35">
      <c r="A101" s="179">
        <v>23</v>
      </c>
      <c r="B101" s="96" t="s">
        <v>140</v>
      </c>
      <c r="C101" s="145" t="s">
        <v>906</v>
      </c>
      <c r="D101" s="145" t="s">
        <v>259</v>
      </c>
      <c r="E101" s="96" t="s">
        <v>911</v>
      </c>
      <c r="F101" s="145" t="s">
        <v>326</v>
      </c>
      <c r="G101" s="96" t="s">
        <v>1376</v>
      </c>
      <c r="H101" s="139" t="s">
        <v>1331</v>
      </c>
      <c r="I101" s="96" t="s">
        <v>140</v>
      </c>
      <c r="J101" s="96" t="s">
        <v>1237</v>
      </c>
      <c r="K101" s="96" t="s">
        <v>56</v>
      </c>
      <c r="L101" s="96">
        <v>15</v>
      </c>
      <c r="M101" s="96" t="s">
        <v>133</v>
      </c>
      <c r="N101" s="96">
        <v>20</v>
      </c>
      <c r="O101" s="96" t="s">
        <v>183</v>
      </c>
      <c r="P101" s="96">
        <v>30</v>
      </c>
      <c r="Q101" s="96" t="s">
        <v>231</v>
      </c>
      <c r="R101" s="96">
        <v>20</v>
      </c>
      <c r="S101" s="96">
        <v>85</v>
      </c>
      <c r="T101" s="172" t="s">
        <v>909</v>
      </c>
      <c r="U101" s="172" t="s">
        <v>910</v>
      </c>
      <c r="V101" s="172" t="s">
        <v>913</v>
      </c>
      <c r="W101" s="172" t="s">
        <v>914</v>
      </c>
      <c r="X101" s="172"/>
      <c r="Y101" s="172"/>
      <c r="Z101" s="172"/>
      <c r="AA101" s="172"/>
      <c r="AB101" s="172"/>
      <c r="AC101" s="172"/>
      <c r="AD101" s="172"/>
      <c r="AE101" s="185"/>
      <c r="AF101" s="179" t="s">
        <v>1546</v>
      </c>
      <c r="AG101" s="96" t="s">
        <v>1876</v>
      </c>
      <c r="AH101" s="96" t="s">
        <v>1537</v>
      </c>
      <c r="AI101" s="180" t="s">
        <v>1877</v>
      </c>
    </row>
    <row r="102" spans="1:35" ht="147" x14ac:dyDescent="0.35">
      <c r="A102" s="179">
        <v>40</v>
      </c>
      <c r="B102" s="96" t="s">
        <v>140</v>
      </c>
      <c r="C102" s="145" t="s">
        <v>906</v>
      </c>
      <c r="D102" s="145" t="s">
        <v>259</v>
      </c>
      <c r="E102" s="96" t="s">
        <v>911</v>
      </c>
      <c r="F102" s="145" t="s">
        <v>326</v>
      </c>
      <c r="G102" s="96" t="s">
        <v>1454</v>
      </c>
      <c r="H102" s="139" t="s">
        <v>1455</v>
      </c>
      <c r="I102" s="96" t="s">
        <v>140</v>
      </c>
      <c r="J102" s="96" t="s">
        <v>1237</v>
      </c>
      <c r="K102" s="96" t="s">
        <v>56</v>
      </c>
      <c r="L102" s="96">
        <v>15</v>
      </c>
      <c r="M102" s="96" t="s">
        <v>122</v>
      </c>
      <c r="N102" s="96">
        <v>10</v>
      </c>
      <c r="O102" s="96" t="s">
        <v>183</v>
      </c>
      <c r="P102" s="96">
        <v>30</v>
      </c>
      <c r="Q102" s="96" t="s">
        <v>221</v>
      </c>
      <c r="R102" s="96">
        <v>10</v>
      </c>
      <c r="S102" s="96">
        <v>65</v>
      </c>
      <c r="T102" s="172" t="s">
        <v>909</v>
      </c>
      <c r="U102" s="172" t="s">
        <v>910</v>
      </c>
      <c r="V102" s="172"/>
      <c r="W102" s="172"/>
      <c r="X102" s="172"/>
      <c r="Y102" s="172"/>
      <c r="Z102" s="172"/>
      <c r="AA102" s="172"/>
      <c r="AB102" s="172"/>
      <c r="AC102" s="172"/>
      <c r="AD102" s="172"/>
      <c r="AE102" s="185"/>
      <c r="AF102" s="179" t="s">
        <v>1546</v>
      </c>
      <c r="AG102" s="96" t="s">
        <v>1873</v>
      </c>
      <c r="AH102" s="96" t="s">
        <v>1537</v>
      </c>
      <c r="AI102" s="180" t="s">
        <v>1874</v>
      </c>
    </row>
    <row r="103" spans="1:35" ht="203" x14ac:dyDescent="0.35">
      <c r="A103" s="179">
        <v>24</v>
      </c>
      <c r="B103" s="96" t="s">
        <v>140</v>
      </c>
      <c r="C103" s="145" t="s">
        <v>906</v>
      </c>
      <c r="D103" s="145" t="s">
        <v>259</v>
      </c>
      <c r="E103" s="96" t="s">
        <v>911</v>
      </c>
      <c r="F103" s="145" t="s">
        <v>326</v>
      </c>
      <c r="G103" s="96" t="s">
        <v>1377</v>
      </c>
      <c r="H103" s="139" t="s">
        <v>1378</v>
      </c>
      <c r="I103" s="96" t="s">
        <v>140</v>
      </c>
      <c r="J103" s="96" t="s">
        <v>1237</v>
      </c>
      <c r="K103" s="96" t="s">
        <v>77</v>
      </c>
      <c r="L103" s="96">
        <v>30</v>
      </c>
      <c r="M103" s="96" t="s">
        <v>133</v>
      </c>
      <c r="N103" s="96">
        <v>20</v>
      </c>
      <c r="O103" s="96" t="s">
        <v>183</v>
      </c>
      <c r="P103" s="96">
        <v>30</v>
      </c>
      <c r="Q103" s="96" t="s">
        <v>231</v>
      </c>
      <c r="R103" s="96">
        <v>20</v>
      </c>
      <c r="S103" s="96">
        <v>100</v>
      </c>
      <c r="T103" s="172" t="s">
        <v>913</v>
      </c>
      <c r="U103" s="172" t="s">
        <v>914</v>
      </c>
      <c r="V103" s="172"/>
      <c r="W103" s="172"/>
      <c r="X103" s="172"/>
      <c r="Y103" s="172"/>
      <c r="Z103" s="172"/>
      <c r="AA103" s="172"/>
      <c r="AB103" s="172"/>
      <c r="AC103" s="172"/>
      <c r="AD103" s="172"/>
      <c r="AE103" s="185"/>
      <c r="AF103" s="179" t="s">
        <v>1684</v>
      </c>
      <c r="AG103" s="96" t="s">
        <v>1878</v>
      </c>
      <c r="AH103" s="96" t="s">
        <v>1537</v>
      </c>
      <c r="AI103" s="180" t="s">
        <v>1879</v>
      </c>
    </row>
    <row r="104" spans="1:35" ht="58" x14ac:dyDescent="0.35">
      <c r="A104" s="179">
        <v>41</v>
      </c>
      <c r="B104" s="96" t="s">
        <v>140</v>
      </c>
      <c r="C104" s="145" t="s">
        <v>906</v>
      </c>
      <c r="D104" s="145" t="s">
        <v>259</v>
      </c>
      <c r="E104" s="96" t="s">
        <v>911</v>
      </c>
      <c r="F104" s="145" t="s">
        <v>327</v>
      </c>
      <c r="G104" s="96" t="s">
        <v>1456</v>
      </c>
      <c r="H104" s="139" t="s">
        <v>1270</v>
      </c>
      <c r="I104" s="96" t="s">
        <v>140</v>
      </c>
      <c r="J104" s="96" t="s">
        <v>1237</v>
      </c>
      <c r="K104" s="96" t="s">
        <v>77</v>
      </c>
      <c r="L104" s="96">
        <v>30</v>
      </c>
      <c r="M104" s="96" t="s">
        <v>133</v>
      </c>
      <c r="N104" s="96">
        <v>20</v>
      </c>
      <c r="O104" s="96" t="s">
        <v>183</v>
      </c>
      <c r="P104" s="96">
        <v>30</v>
      </c>
      <c r="Q104" s="96" t="s">
        <v>231</v>
      </c>
      <c r="R104" s="96">
        <v>20</v>
      </c>
      <c r="S104" s="96">
        <v>100</v>
      </c>
      <c r="T104" s="172"/>
      <c r="U104" s="172"/>
      <c r="V104" s="172"/>
      <c r="W104" s="172"/>
      <c r="X104" s="172"/>
      <c r="Y104" s="172"/>
      <c r="Z104" s="172" t="s">
        <v>912</v>
      </c>
      <c r="AA104" s="172" t="s">
        <v>830</v>
      </c>
      <c r="AB104" s="172" t="s">
        <v>915</v>
      </c>
      <c r="AC104" s="172" t="s">
        <v>674</v>
      </c>
      <c r="AD104" s="172"/>
      <c r="AE104" s="185"/>
      <c r="AF104" s="179" t="s">
        <v>1753</v>
      </c>
      <c r="AG104" s="96" t="s">
        <v>1875</v>
      </c>
      <c r="AH104" s="96" t="s">
        <v>1537</v>
      </c>
      <c r="AI104" s="180" t="s">
        <v>386</v>
      </c>
    </row>
    <row r="105" spans="1:35" ht="159.5" x14ac:dyDescent="0.35">
      <c r="A105" s="179">
        <v>10</v>
      </c>
      <c r="B105" s="96" t="s">
        <v>140</v>
      </c>
      <c r="C105" s="145" t="s">
        <v>917</v>
      </c>
      <c r="D105" s="145" t="s">
        <v>259</v>
      </c>
      <c r="E105" s="96" t="s">
        <v>921</v>
      </c>
      <c r="F105" s="145" t="s">
        <v>326</v>
      </c>
      <c r="G105" s="96" t="s">
        <v>1446</v>
      </c>
      <c r="H105" s="139" t="s">
        <v>1447</v>
      </c>
      <c r="I105" s="96" t="s">
        <v>140</v>
      </c>
      <c r="J105" s="96" t="s">
        <v>1330</v>
      </c>
      <c r="K105" s="96" t="s">
        <v>77</v>
      </c>
      <c r="L105" s="96">
        <v>30</v>
      </c>
      <c r="M105" s="96" t="s">
        <v>133</v>
      </c>
      <c r="N105" s="96">
        <v>20</v>
      </c>
      <c r="O105" s="96" t="s">
        <v>183</v>
      </c>
      <c r="P105" s="96">
        <v>30</v>
      </c>
      <c r="Q105" s="96" t="s">
        <v>221</v>
      </c>
      <c r="R105" s="96">
        <v>10</v>
      </c>
      <c r="S105" s="96">
        <v>90</v>
      </c>
      <c r="T105" s="172" t="s">
        <v>920</v>
      </c>
      <c r="U105" s="172" t="s">
        <v>902</v>
      </c>
      <c r="V105" s="172" t="s">
        <v>924</v>
      </c>
      <c r="W105" s="172" t="s">
        <v>925</v>
      </c>
      <c r="X105" s="172"/>
      <c r="Y105" s="172"/>
      <c r="Z105" s="172"/>
      <c r="AA105" s="172"/>
      <c r="AB105" s="172"/>
      <c r="AC105" s="172"/>
      <c r="AD105" s="172"/>
      <c r="AE105" s="185"/>
      <c r="AF105" s="179" t="s">
        <v>1753</v>
      </c>
      <c r="AG105" s="96" t="s">
        <v>1867</v>
      </c>
      <c r="AH105" s="96" t="s">
        <v>1537</v>
      </c>
      <c r="AI105" s="180" t="s">
        <v>1868</v>
      </c>
    </row>
    <row r="106" spans="1:35" ht="72.5" x14ac:dyDescent="0.35">
      <c r="A106" s="179">
        <v>41</v>
      </c>
      <c r="B106" s="96" t="s">
        <v>140</v>
      </c>
      <c r="C106" s="145" t="s">
        <v>917</v>
      </c>
      <c r="D106" s="145" t="s">
        <v>259</v>
      </c>
      <c r="E106" s="96" t="s">
        <v>921</v>
      </c>
      <c r="F106" s="145" t="s">
        <v>327</v>
      </c>
      <c r="G106" s="96" t="s">
        <v>1456</v>
      </c>
      <c r="H106" s="139" t="s">
        <v>1270</v>
      </c>
      <c r="I106" s="96" t="s">
        <v>140</v>
      </c>
      <c r="J106" s="96" t="s">
        <v>1237</v>
      </c>
      <c r="K106" s="96" t="s">
        <v>77</v>
      </c>
      <c r="L106" s="96">
        <v>30</v>
      </c>
      <c r="M106" s="96" t="s">
        <v>133</v>
      </c>
      <c r="N106" s="96">
        <v>20</v>
      </c>
      <c r="O106" s="96" t="s">
        <v>183</v>
      </c>
      <c r="P106" s="96">
        <v>30</v>
      </c>
      <c r="Q106" s="96" t="s">
        <v>231</v>
      </c>
      <c r="R106" s="96">
        <v>20</v>
      </c>
      <c r="S106" s="96">
        <v>100</v>
      </c>
      <c r="T106" s="172"/>
      <c r="U106" s="172"/>
      <c r="V106" s="172"/>
      <c r="W106" s="172"/>
      <c r="X106" s="172"/>
      <c r="Y106" s="172"/>
      <c r="Z106" s="172" t="s">
        <v>926</v>
      </c>
      <c r="AA106" s="172" t="s">
        <v>674</v>
      </c>
      <c r="AB106" s="172"/>
      <c r="AC106" s="172"/>
      <c r="AD106" s="172"/>
      <c r="AE106" s="185"/>
      <c r="AF106" s="179" t="s">
        <v>1753</v>
      </c>
      <c r="AG106" s="96" t="s">
        <v>1875</v>
      </c>
      <c r="AH106" s="96" t="s">
        <v>1537</v>
      </c>
      <c r="AI106" s="180" t="s">
        <v>386</v>
      </c>
    </row>
    <row r="107" spans="1:35" ht="377" x14ac:dyDescent="0.35">
      <c r="A107" s="179">
        <v>1</v>
      </c>
      <c r="B107" s="96" t="s">
        <v>140</v>
      </c>
      <c r="C107" s="145" t="s">
        <v>893</v>
      </c>
      <c r="D107" s="145" t="s">
        <v>259</v>
      </c>
      <c r="E107" s="96" t="s">
        <v>898</v>
      </c>
      <c r="F107" s="145" t="s">
        <v>327</v>
      </c>
      <c r="G107" s="96" t="s">
        <v>1250</v>
      </c>
      <c r="H107" s="139" t="s">
        <v>1251</v>
      </c>
      <c r="I107" s="96" t="s">
        <v>49</v>
      </c>
      <c r="J107" s="96" t="s">
        <v>1252</v>
      </c>
      <c r="K107" s="96" t="s">
        <v>56</v>
      </c>
      <c r="L107" s="96">
        <v>15</v>
      </c>
      <c r="M107" s="96" t="s">
        <v>133</v>
      </c>
      <c r="N107" s="96">
        <v>20</v>
      </c>
      <c r="O107" s="96" t="s">
        <v>172</v>
      </c>
      <c r="P107" s="96">
        <v>15</v>
      </c>
      <c r="Q107" s="96" t="s">
        <v>231</v>
      </c>
      <c r="R107" s="96">
        <v>20</v>
      </c>
      <c r="S107" s="96">
        <v>70</v>
      </c>
      <c r="T107" s="172"/>
      <c r="U107" s="172"/>
      <c r="V107" s="172"/>
      <c r="W107" s="172"/>
      <c r="X107" s="172"/>
      <c r="Y107" s="172"/>
      <c r="Z107" s="172" t="s">
        <v>904</v>
      </c>
      <c r="AA107" s="172" t="s">
        <v>837</v>
      </c>
      <c r="AB107" s="172"/>
      <c r="AC107" s="172"/>
      <c r="AD107" s="172"/>
      <c r="AE107" s="185"/>
      <c r="AF107" s="179" t="s">
        <v>1560</v>
      </c>
      <c r="AG107" s="96" t="s">
        <v>1739</v>
      </c>
      <c r="AH107" s="96" t="s">
        <v>1537</v>
      </c>
      <c r="AI107" s="180" t="s">
        <v>1740</v>
      </c>
    </row>
    <row r="108" spans="1:35" ht="377" x14ac:dyDescent="0.35">
      <c r="A108" s="179">
        <v>1</v>
      </c>
      <c r="B108" s="96" t="s">
        <v>140</v>
      </c>
      <c r="C108" s="145" t="s">
        <v>917</v>
      </c>
      <c r="D108" s="145" t="s">
        <v>259</v>
      </c>
      <c r="E108" s="96" t="s">
        <v>921</v>
      </c>
      <c r="F108" s="145" t="s">
        <v>327</v>
      </c>
      <c r="G108" s="96" t="s">
        <v>1250</v>
      </c>
      <c r="H108" s="139" t="s">
        <v>1251</v>
      </c>
      <c r="I108" s="96" t="s">
        <v>49</v>
      </c>
      <c r="J108" s="96" t="s">
        <v>1252</v>
      </c>
      <c r="K108" s="96" t="s">
        <v>56</v>
      </c>
      <c r="L108" s="96">
        <v>15</v>
      </c>
      <c r="M108" s="96" t="s">
        <v>133</v>
      </c>
      <c r="N108" s="96">
        <v>20</v>
      </c>
      <c r="O108" s="96" t="s">
        <v>172</v>
      </c>
      <c r="P108" s="96">
        <v>15</v>
      </c>
      <c r="Q108" s="96" t="s">
        <v>231</v>
      </c>
      <c r="R108" s="96">
        <v>20</v>
      </c>
      <c r="S108" s="96">
        <v>70</v>
      </c>
      <c r="T108" s="172"/>
      <c r="U108" s="172"/>
      <c r="V108" s="172"/>
      <c r="W108" s="172"/>
      <c r="X108" s="172"/>
      <c r="Y108" s="172"/>
      <c r="Z108" s="172" t="s">
        <v>922</v>
      </c>
      <c r="AA108" s="172" t="s">
        <v>923</v>
      </c>
      <c r="AB108" s="172"/>
      <c r="AC108" s="172"/>
      <c r="AD108" s="172"/>
      <c r="AE108" s="185"/>
      <c r="AF108" s="179" t="s">
        <v>1560</v>
      </c>
      <c r="AG108" s="96" t="s">
        <v>1739</v>
      </c>
      <c r="AH108" s="96" t="s">
        <v>1537</v>
      </c>
      <c r="AI108" s="180" t="s">
        <v>1740</v>
      </c>
    </row>
    <row r="109" spans="1:35" ht="87" x14ac:dyDescent="0.35">
      <c r="A109" s="179">
        <v>41</v>
      </c>
      <c r="B109" s="96" t="s">
        <v>140</v>
      </c>
      <c r="C109" s="145" t="s">
        <v>842</v>
      </c>
      <c r="D109" s="145" t="s">
        <v>259</v>
      </c>
      <c r="E109" s="96" t="s">
        <v>847</v>
      </c>
      <c r="F109" s="145" t="s">
        <v>327</v>
      </c>
      <c r="G109" s="96" t="s">
        <v>1456</v>
      </c>
      <c r="H109" s="139" t="s">
        <v>1270</v>
      </c>
      <c r="I109" s="96" t="s">
        <v>140</v>
      </c>
      <c r="J109" s="96" t="s">
        <v>1237</v>
      </c>
      <c r="K109" s="96" t="s">
        <v>77</v>
      </c>
      <c r="L109" s="96">
        <v>30</v>
      </c>
      <c r="M109" s="96" t="s">
        <v>133</v>
      </c>
      <c r="N109" s="96">
        <v>20</v>
      </c>
      <c r="O109" s="96" t="s">
        <v>183</v>
      </c>
      <c r="P109" s="96">
        <v>30</v>
      </c>
      <c r="Q109" s="96" t="s">
        <v>231</v>
      </c>
      <c r="R109" s="96">
        <v>20</v>
      </c>
      <c r="S109" s="96">
        <v>100</v>
      </c>
      <c r="T109" s="172"/>
      <c r="U109" s="172"/>
      <c r="V109" s="172"/>
      <c r="W109" s="172"/>
      <c r="X109" s="172"/>
      <c r="Y109" s="172"/>
      <c r="Z109" s="172" t="s">
        <v>852</v>
      </c>
      <c r="AA109" s="172" t="s">
        <v>674</v>
      </c>
      <c r="AB109" s="172"/>
      <c r="AC109" s="172"/>
      <c r="AD109" s="172"/>
      <c r="AE109" s="185"/>
      <c r="AF109" s="179" t="s">
        <v>1753</v>
      </c>
      <c r="AG109" s="96" t="s">
        <v>1875</v>
      </c>
      <c r="AH109" s="96" t="s">
        <v>1537</v>
      </c>
      <c r="AI109" s="180" t="s">
        <v>386</v>
      </c>
    </row>
    <row r="110" spans="1:35" ht="72.5" x14ac:dyDescent="0.35">
      <c r="A110" s="179">
        <v>41</v>
      </c>
      <c r="B110" s="96" t="s">
        <v>140</v>
      </c>
      <c r="C110" s="145" t="s">
        <v>858</v>
      </c>
      <c r="D110" s="145" t="s">
        <v>259</v>
      </c>
      <c r="E110" s="96" t="s">
        <v>863</v>
      </c>
      <c r="F110" s="145" t="s">
        <v>327</v>
      </c>
      <c r="G110" s="96" t="s">
        <v>1456</v>
      </c>
      <c r="H110" s="139" t="s">
        <v>1270</v>
      </c>
      <c r="I110" s="96" t="s">
        <v>140</v>
      </c>
      <c r="J110" s="96" t="s">
        <v>1237</v>
      </c>
      <c r="K110" s="96" t="s">
        <v>77</v>
      </c>
      <c r="L110" s="96">
        <v>30</v>
      </c>
      <c r="M110" s="96" t="s">
        <v>133</v>
      </c>
      <c r="N110" s="96">
        <v>20</v>
      </c>
      <c r="O110" s="96" t="s">
        <v>183</v>
      </c>
      <c r="P110" s="96">
        <v>30</v>
      </c>
      <c r="Q110" s="96" t="s">
        <v>231</v>
      </c>
      <c r="R110" s="96">
        <v>20</v>
      </c>
      <c r="S110" s="96">
        <v>100</v>
      </c>
      <c r="T110" s="172"/>
      <c r="U110" s="172"/>
      <c r="V110" s="172"/>
      <c r="W110" s="172"/>
      <c r="X110" s="172"/>
      <c r="Y110" s="172"/>
      <c r="Z110" s="172" t="s">
        <v>868</v>
      </c>
      <c r="AA110" s="172" t="s">
        <v>674</v>
      </c>
      <c r="AB110" s="172"/>
      <c r="AC110" s="172"/>
      <c r="AD110" s="172"/>
      <c r="AE110" s="185"/>
      <c r="AF110" s="179" t="s">
        <v>1753</v>
      </c>
      <c r="AG110" s="96" t="s">
        <v>1875</v>
      </c>
      <c r="AH110" s="96" t="s">
        <v>1537</v>
      </c>
      <c r="AI110" s="180" t="s">
        <v>386</v>
      </c>
    </row>
    <row r="111" spans="1:35" ht="58" x14ac:dyDescent="0.35">
      <c r="A111" s="179">
        <v>41</v>
      </c>
      <c r="B111" s="96" t="s">
        <v>140</v>
      </c>
      <c r="C111" s="145" t="s">
        <v>869</v>
      </c>
      <c r="D111" s="145" t="s">
        <v>259</v>
      </c>
      <c r="E111" s="96" t="s">
        <v>875</v>
      </c>
      <c r="F111" s="145" t="s">
        <v>327</v>
      </c>
      <c r="G111" s="96" t="s">
        <v>1456</v>
      </c>
      <c r="H111" s="139" t="s">
        <v>1270</v>
      </c>
      <c r="I111" s="96" t="s">
        <v>140</v>
      </c>
      <c r="J111" s="96" t="s">
        <v>1237</v>
      </c>
      <c r="K111" s="96" t="s">
        <v>77</v>
      </c>
      <c r="L111" s="96">
        <v>30</v>
      </c>
      <c r="M111" s="96" t="s">
        <v>133</v>
      </c>
      <c r="N111" s="96">
        <v>20</v>
      </c>
      <c r="O111" s="96" t="s">
        <v>183</v>
      </c>
      <c r="P111" s="96">
        <v>30</v>
      </c>
      <c r="Q111" s="96" t="s">
        <v>231</v>
      </c>
      <c r="R111" s="96">
        <v>20</v>
      </c>
      <c r="S111" s="96">
        <v>100</v>
      </c>
      <c r="T111" s="172"/>
      <c r="U111" s="172"/>
      <c r="V111" s="172"/>
      <c r="W111" s="172"/>
      <c r="X111" s="172"/>
      <c r="Y111" s="172"/>
      <c r="Z111" s="172" t="s">
        <v>879</v>
      </c>
      <c r="AA111" s="172" t="s">
        <v>674</v>
      </c>
      <c r="AB111" s="172"/>
      <c r="AC111" s="172"/>
      <c r="AD111" s="172"/>
      <c r="AE111" s="185"/>
      <c r="AF111" s="179" t="s">
        <v>1753</v>
      </c>
      <c r="AG111" s="96" t="s">
        <v>1875</v>
      </c>
      <c r="AH111" s="96" t="s">
        <v>1537</v>
      </c>
      <c r="AI111" s="180" t="s">
        <v>386</v>
      </c>
    </row>
    <row r="112" spans="1:35" ht="58" x14ac:dyDescent="0.35">
      <c r="A112" s="179">
        <v>41</v>
      </c>
      <c r="B112" s="96" t="s">
        <v>140</v>
      </c>
      <c r="C112" s="145" t="s">
        <v>883</v>
      </c>
      <c r="D112" s="145" t="s">
        <v>259</v>
      </c>
      <c r="E112" s="96" t="s">
        <v>889</v>
      </c>
      <c r="F112" s="145" t="s">
        <v>327</v>
      </c>
      <c r="G112" s="96" t="s">
        <v>1456</v>
      </c>
      <c r="H112" s="139" t="s">
        <v>1270</v>
      </c>
      <c r="I112" s="96" t="s">
        <v>140</v>
      </c>
      <c r="J112" s="96" t="s">
        <v>1237</v>
      </c>
      <c r="K112" s="96" t="s">
        <v>77</v>
      </c>
      <c r="L112" s="96">
        <v>30</v>
      </c>
      <c r="M112" s="96" t="s">
        <v>133</v>
      </c>
      <c r="N112" s="96">
        <v>20</v>
      </c>
      <c r="O112" s="96" t="s">
        <v>183</v>
      </c>
      <c r="P112" s="96">
        <v>30</v>
      </c>
      <c r="Q112" s="96" t="s">
        <v>231</v>
      </c>
      <c r="R112" s="96">
        <v>20</v>
      </c>
      <c r="S112" s="96">
        <v>100</v>
      </c>
      <c r="T112" s="172"/>
      <c r="U112" s="172"/>
      <c r="V112" s="172"/>
      <c r="W112" s="172"/>
      <c r="X112" s="172"/>
      <c r="Y112" s="172"/>
      <c r="Z112" s="172" t="s">
        <v>892</v>
      </c>
      <c r="AA112" s="172" t="s">
        <v>674</v>
      </c>
      <c r="AB112" s="172"/>
      <c r="AC112" s="172"/>
      <c r="AD112" s="172"/>
      <c r="AE112" s="185"/>
      <c r="AF112" s="179" t="s">
        <v>1753</v>
      </c>
      <c r="AG112" s="96" t="s">
        <v>1875</v>
      </c>
      <c r="AH112" s="96" t="s">
        <v>1537</v>
      </c>
      <c r="AI112" s="180" t="s">
        <v>386</v>
      </c>
    </row>
    <row r="113" spans="1:35" ht="377" x14ac:dyDescent="0.35">
      <c r="A113" s="179">
        <v>1</v>
      </c>
      <c r="B113" s="96" t="s">
        <v>140</v>
      </c>
      <c r="C113" s="145" t="s">
        <v>858</v>
      </c>
      <c r="D113" s="145" t="s">
        <v>259</v>
      </c>
      <c r="E113" s="96" t="s">
        <v>863</v>
      </c>
      <c r="F113" s="145" t="s">
        <v>327</v>
      </c>
      <c r="G113" s="96" t="s">
        <v>1250</v>
      </c>
      <c r="H113" s="139" t="s">
        <v>1251</v>
      </c>
      <c r="I113" s="96" t="s">
        <v>49</v>
      </c>
      <c r="J113" s="96" t="s">
        <v>1252</v>
      </c>
      <c r="K113" s="96" t="s">
        <v>56</v>
      </c>
      <c r="L113" s="96">
        <v>15</v>
      </c>
      <c r="M113" s="96" t="s">
        <v>133</v>
      </c>
      <c r="N113" s="96">
        <v>20</v>
      </c>
      <c r="O113" s="96" t="s">
        <v>172</v>
      </c>
      <c r="P113" s="96">
        <v>15</v>
      </c>
      <c r="Q113" s="96" t="s">
        <v>231</v>
      </c>
      <c r="R113" s="96">
        <v>20</v>
      </c>
      <c r="S113" s="96">
        <v>70</v>
      </c>
      <c r="T113" s="172"/>
      <c r="U113" s="172"/>
      <c r="V113" s="172"/>
      <c r="W113" s="172"/>
      <c r="X113" s="172"/>
      <c r="Y113" s="172"/>
      <c r="Z113" s="172" t="s">
        <v>864</v>
      </c>
      <c r="AA113" s="172" t="s">
        <v>849</v>
      </c>
      <c r="AB113" s="172"/>
      <c r="AC113" s="172"/>
      <c r="AD113" s="172"/>
      <c r="AE113" s="185"/>
      <c r="AF113" s="179" t="s">
        <v>1560</v>
      </c>
      <c r="AG113" s="96" t="s">
        <v>1739</v>
      </c>
      <c r="AH113" s="96" t="s">
        <v>1537</v>
      </c>
      <c r="AI113" s="180" t="s">
        <v>1740</v>
      </c>
    </row>
    <row r="114" spans="1:35" ht="377" x14ac:dyDescent="0.35">
      <c r="A114" s="179">
        <v>1</v>
      </c>
      <c r="B114" s="96" t="s">
        <v>140</v>
      </c>
      <c r="C114" s="145" t="s">
        <v>869</v>
      </c>
      <c r="D114" s="145" t="s">
        <v>259</v>
      </c>
      <c r="E114" s="96" t="s">
        <v>875</v>
      </c>
      <c r="F114" s="145" t="s">
        <v>327</v>
      </c>
      <c r="G114" s="96" t="s">
        <v>1250</v>
      </c>
      <c r="H114" s="139" t="s">
        <v>1251</v>
      </c>
      <c r="I114" s="96" t="s">
        <v>49</v>
      </c>
      <c r="J114" s="96" t="s">
        <v>1252</v>
      </c>
      <c r="K114" s="96" t="s">
        <v>56</v>
      </c>
      <c r="L114" s="96">
        <v>15</v>
      </c>
      <c r="M114" s="96" t="s">
        <v>133</v>
      </c>
      <c r="N114" s="96">
        <v>20</v>
      </c>
      <c r="O114" s="96" t="s">
        <v>172</v>
      </c>
      <c r="P114" s="96">
        <v>15</v>
      </c>
      <c r="Q114" s="96" t="s">
        <v>231</v>
      </c>
      <c r="R114" s="96">
        <v>20</v>
      </c>
      <c r="S114" s="96">
        <v>70</v>
      </c>
      <c r="T114" s="172"/>
      <c r="U114" s="172"/>
      <c r="V114" s="172"/>
      <c r="W114" s="172"/>
      <c r="X114" s="172"/>
      <c r="Y114" s="172"/>
      <c r="Z114" s="172" t="s">
        <v>876</v>
      </c>
      <c r="AA114" s="172" t="s">
        <v>849</v>
      </c>
      <c r="AB114" s="172"/>
      <c r="AC114" s="172"/>
      <c r="AD114" s="172"/>
      <c r="AE114" s="185"/>
      <c r="AF114" s="179" t="s">
        <v>1560</v>
      </c>
      <c r="AG114" s="96" t="s">
        <v>1739</v>
      </c>
      <c r="AH114" s="96" t="s">
        <v>1537</v>
      </c>
      <c r="AI114" s="180" t="s">
        <v>1740</v>
      </c>
    </row>
    <row r="115" spans="1:35" ht="377" x14ac:dyDescent="0.35">
      <c r="A115" s="179">
        <v>1</v>
      </c>
      <c r="B115" s="96" t="s">
        <v>140</v>
      </c>
      <c r="C115" s="145" t="s">
        <v>883</v>
      </c>
      <c r="D115" s="145" t="s">
        <v>259</v>
      </c>
      <c r="E115" s="96" t="s">
        <v>889</v>
      </c>
      <c r="F115" s="145" t="s">
        <v>327</v>
      </c>
      <c r="G115" s="96" t="s">
        <v>1250</v>
      </c>
      <c r="H115" s="139" t="s">
        <v>1251</v>
      </c>
      <c r="I115" s="96" t="s">
        <v>49</v>
      </c>
      <c r="J115" s="96" t="s">
        <v>1252</v>
      </c>
      <c r="K115" s="96" t="s">
        <v>56</v>
      </c>
      <c r="L115" s="96">
        <v>15</v>
      </c>
      <c r="M115" s="96" t="s">
        <v>133</v>
      </c>
      <c r="N115" s="96">
        <v>20</v>
      </c>
      <c r="O115" s="96" t="s">
        <v>172</v>
      </c>
      <c r="P115" s="96">
        <v>15</v>
      </c>
      <c r="Q115" s="96" t="s">
        <v>231</v>
      </c>
      <c r="R115" s="96">
        <v>20</v>
      </c>
      <c r="S115" s="96">
        <v>70</v>
      </c>
      <c r="T115" s="172"/>
      <c r="U115" s="172"/>
      <c r="V115" s="172"/>
      <c r="W115" s="172"/>
      <c r="X115" s="172"/>
      <c r="Y115" s="172"/>
      <c r="Z115" s="172" t="s">
        <v>890</v>
      </c>
      <c r="AA115" s="172" t="s">
        <v>849</v>
      </c>
      <c r="AB115" s="172"/>
      <c r="AC115" s="172"/>
      <c r="AD115" s="172"/>
      <c r="AE115" s="185"/>
      <c r="AF115" s="179" t="s">
        <v>1560</v>
      </c>
      <c r="AG115" s="96" t="s">
        <v>1739</v>
      </c>
      <c r="AH115" s="96" t="s">
        <v>1537</v>
      </c>
      <c r="AI115" s="180" t="s">
        <v>1740</v>
      </c>
    </row>
    <row r="116" spans="1:35" ht="377" x14ac:dyDescent="0.35">
      <c r="A116" s="179">
        <v>1</v>
      </c>
      <c r="B116" s="96" t="s">
        <v>140</v>
      </c>
      <c r="C116" s="145" t="s">
        <v>842</v>
      </c>
      <c r="D116" s="145" t="s">
        <v>259</v>
      </c>
      <c r="E116" s="96" t="s">
        <v>847</v>
      </c>
      <c r="F116" s="145" t="s">
        <v>327</v>
      </c>
      <c r="G116" s="96" t="s">
        <v>1250</v>
      </c>
      <c r="H116" s="139" t="s">
        <v>1251</v>
      </c>
      <c r="I116" s="96" t="s">
        <v>49</v>
      </c>
      <c r="J116" s="96" t="s">
        <v>1252</v>
      </c>
      <c r="K116" s="96" t="s">
        <v>56</v>
      </c>
      <c r="L116" s="96">
        <v>15</v>
      </c>
      <c r="M116" s="96" t="s">
        <v>133</v>
      </c>
      <c r="N116" s="96">
        <v>20</v>
      </c>
      <c r="O116" s="96" t="s">
        <v>172</v>
      </c>
      <c r="P116" s="96">
        <v>15</v>
      </c>
      <c r="Q116" s="96" t="s">
        <v>231</v>
      </c>
      <c r="R116" s="96">
        <v>20</v>
      </c>
      <c r="S116" s="96">
        <v>70</v>
      </c>
      <c r="T116" s="172"/>
      <c r="U116" s="172"/>
      <c r="V116" s="172"/>
      <c r="W116" s="172"/>
      <c r="X116" s="172"/>
      <c r="Y116" s="172"/>
      <c r="Z116" s="172" t="s">
        <v>848</v>
      </c>
      <c r="AA116" s="172" t="s">
        <v>849</v>
      </c>
      <c r="AB116" s="172"/>
      <c r="AC116" s="172"/>
      <c r="AD116" s="172"/>
      <c r="AE116" s="185"/>
      <c r="AF116" s="179" t="s">
        <v>1560</v>
      </c>
      <c r="AG116" s="96" t="s">
        <v>1739</v>
      </c>
      <c r="AH116" s="96" t="s">
        <v>1537</v>
      </c>
      <c r="AI116" s="180" t="s">
        <v>1740</v>
      </c>
    </row>
    <row r="117" spans="1:35" ht="377" x14ac:dyDescent="0.35">
      <c r="A117" s="179">
        <v>1</v>
      </c>
      <c r="B117" s="96" t="s">
        <v>49</v>
      </c>
      <c r="C117" s="145" t="s">
        <v>931</v>
      </c>
      <c r="D117" s="145" t="s">
        <v>259</v>
      </c>
      <c r="E117" s="96" t="s">
        <v>937</v>
      </c>
      <c r="F117" s="145" t="s">
        <v>327</v>
      </c>
      <c r="G117" s="96" t="s">
        <v>1250</v>
      </c>
      <c r="H117" s="139" t="s">
        <v>1251</v>
      </c>
      <c r="I117" s="96" t="s">
        <v>49</v>
      </c>
      <c r="J117" s="96" t="s">
        <v>1252</v>
      </c>
      <c r="K117" s="96" t="s">
        <v>56</v>
      </c>
      <c r="L117" s="96">
        <v>15</v>
      </c>
      <c r="M117" s="96" t="s">
        <v>133</v>
      </c>
      <c r="N117" s="96">
        <v>20</v>
      </c>
      <c r="O117" s="96" t="s">
        <v>172</v>
      </c>
      <c r="P117" s="96">
        <v>15</v>
      </c>
      <c r="Q117" s="96" t="s">
        <v>231</v>
      </c>
      <c r="R117" s="96">
        <v>20</v>
      </c>
      <c r="S117" s="96">
        <v>70</v>
      </c>
      <c r="T117" s="172"/>
      <c r="U117" s="172"/>
      <c r="V117" s="172"/>
      <c r="W117" s="172"/>
      <c r="X117" s="172"/>
      <c r="Y117" s="172"/>
      <c r="Z117" s="172" t="s">
        <v>938</v>
      </c>
      <c r="AA117" s="172" t="s">
        <v>939</v>
      </c>
      <c r="AB117" s="172"/>
      <c r="AC117" s="172"/>
      <c r="AD117" s="172"/>
      <c r="AE117" s="185"/>
      <c r="AF117" s="179" t="s">
        <v>1560</v>
      </c>
      <c r="AG117" s="96" t="s">
        <v>1739</v>
      </c>
      <c r="AH117" s="96" t="s">
        <v>1537</v>
      </c>
      <c r="AI117" s="180" t="s">
        <v>1740</v>
      </c>
    </row>
    <row r="118" spans="1:35" ht="174" x14ac:dyDescent="0.35">
      <c r="A118" s="179">
        <v>11</v>
      </c>
      <c r="B118" s="96" t="s">
        <v>200</v>
      </c>
      <c r="C118" s="145" t="s">
        <v>946</v>
      </c>
      <c r="D118" s="145" t="s">
        <v>259</v>
      </c>
      <c r="E118" s="96" t="s">
        <v>951</v>
      </c>
      <c r="F118" s="145" t="s">
        <v>326</v>
      </c>
      <c r="G118" s="96" t="s">
        <v>1460</v>
      </c>
      <c r="H118" s="139" t="s">
        <v>1461</v>
      </c>
      <c r="I118" s="96" t="s">
        <v>200</v>
      </c>
      <c r="J118" s="96" t="s">
        <v>1462</v>
      </c>
      <c r="K118" s="96" t="s">
        <v>77</v>
      </c>
      <c r="L118" s="96">
        <v>30</v>
      </c>
      <c r="M118" s="96" t="s">
        <v>133</v>
      </c>
      <c r="N118" s="96">
        <v>20</v>
      </c>
      <c r="O118" s="96" t="s">
        <v>183</v>
      </c>
      <c r="P118" s="96">
        <v>30</v>
      </c>
      <c r="Q118" s="96" t="s">
        <v>231</v>
      </c>
      <c r="R118" s="96">
        <v>20</v>
      </c>
      <c r="S118" s="96">
        <v>100</v>
      </c>
      <c r="T118" s="172" t="s">
        <v>949</v>
      </c>
      <c r="U118" s="172" t="s">
        <v>950</v>
      </c>
      <c r="V118" s="172"/>
      <c r="W118" s="172"/>
      <c r="X118" s="172"/>
      <c r="Y118" s="172"/>
      <c r="Z118" s="172"/>
      <c r="AA118" s="172"/>
      <c r="AB118" s="172"/>
      <c r="AC118" s="172"/>
      <c r="AD118" s="172"/>
      <c r="AE118" s="185"/>
      <c r="AF118" s="179" t="s">
        <v>1880</v>
      </c>
      <c r="AG118" s="96" t="s">
        <v>1881</v>
      </c>
      <c r="AH118" s="96" t="s">
        <v>1537</v>
      </c>
      <c r="AI118" s="180" t="s">
        <v>1882</v>
      </c>
    </row>
    <row r="119" spans="1:35" ht="145" x14ac:dyDescent="0.35">
      <c r="A119" s="179">
        <v>12</v>
      </c>
      <c r="B119" s="96" t="s">
        <v>200</v>
      </c>
      <c r="C119" s="145" t="s">
        <v>946</v>
      </c>
      <c r="D119" s="145" t="s">
        <v>259</v>
      </c>
      <c r="E119" s="96" t="s">
        <v>951</v>
      </c>
      <c r="F119" s="145" t="s">
        <v>326</v>
      </c>
      <c r="G119" s="96" t="s">
        <v>1463</v>
      </c>
      <c r="H119" s="139" t="s">
        <v>1464</v>
      </c>
      <c r="I119" s="96" t="s">
        <v>200</v>
      </c>
      <c r="J119" s="96" t="s">
        <v>1462</v>
      </c>
      <c r="K119" s="96" t="s">
        <v>35</v>
      </c>
      <c r="L119" s="96">
        <v>0</v>
      </c>
      <c r="M119" s="96" t="s">
        <v>122</v>
      </c>
      <c r="N119" s="96">
        <v>10</v>
      </c>
      <c r="O119" s="96" t="s">
        <v>159</v>
      </c>
      <c r="P119" s="96">
        <v>5</v>
      </c>
      <c r="Q119" s="96" t="s">
        <v>221</v>
      </c>
      <c r="R119" s="96">
        <v>10</v>
      </c>
      <c r="S119" s="96">
        <v>25</v>
      </c>
      <c r="T119" s="172" t="s">
        <v>954</v>
      </c>
      <c r="U119" s="172" t="s">
        <v>955</v>
      </c>
      <c r="V119" s="172" t="s">
        <v>958</v>
      </c>
      <c r="W119" s="172" t="s">
        <v>959</v>
      </c>
      <c r="X119" s="172"/>
      <c r="Y119" s="172"/>
      <c r="Z119" s="172"/>
      <c r="AA119" s="172"/>
      <c r="AB119" s="172"/>
      <c r="AC119" s="172"/>
      <c r="AD119" s="172"/>
      <c r="AE119" s="185"/>
      <c r="AF119" s="179" t="s">
        <v>1753</v>
      </c>
      <c r="AG119" s="96" t="s">
        <v>1883</v>
      </c>
      <c r="AH119" s="96" t="s">
        <v>1537</v>
      </c>
      <c r="AI119" s="180" t="s">
        <v>1884</v>
      </c>
    </row>
    <row r="120" spans="1:35" ht="377" x14ac:dyDescent="0.35">
      <c r="A120" s="179">
        <v>1</v>
      </c>
      <c r="B120" s="96" t="s">
        <v>200</v>
      </c>
      <c r="C120" s="145" t="s">
        <v>946</v>
      </c>
      <c r="D120" s="145" t="s">
        <v>259</v>
      </c>
      <c r="E120" s="96" t="s">
        <v>951</v>
      </c>
      <c r="F120" s="145" t="s">
        <v>327</v>
      </c>
      <c r="G120" s="96" t="s">
        <v>1250</v>
      </c>
      <c r="H120" s="139" t="s">
        <v>1251</v>
      </c>
      <c r="I120" s="96" t="s">
        <v>49</v>
      </c>
      <c r="J120" s="96" t="s">
        <v>1252</v>
      </c>
      <c r="K120" s="96" t="s">
        <v>56</v>
      </c>
      <c r="L120" s="96">
        <v>15</v>
      </c>
      <c r="M120" s="96" t="s">
        <v>133</v>
      </c>
      <c r="N120" s="96">
        <v>20</v>
      </c>
      <c r="O120" s="96" t="s">
        <v>172</v>
      </c>
      <c r="P120" s="96">
        <v>15</v>
      </c>
      <c r="Q120" s="96" t="s">
        <v>231</v>
      </c>
      <c r="R120" s="96">
        <v>20</v>
      </c>
      <c r="S120" s="96">
        <v>70</v>
      </c>
      <c r="T120" s="172"/>
      <c r="U120" s="172"/>
      <c r="V120" s="172"/>
      <c r="W120" s="172"/>
      <c r="X120" s="172"/>
      <c r="Y120" s="172"/>
      <c r="Z120" s="172" t="s">
        <v>956</v>
      </c>
      <c r="AA120" s="172" t="s">
        <v>957</v>
      </c>
      <c r="AB120" s="172"/>
      <c r="AC120" s="172"/>
      <c r="AD120" s="172"/>
      <c r="AE120" s="185"/>
      <c r="AF120" s="179" t="s">
        <v>1560</v>
      </c>
      <c r="AG120" s="96" t="s">
        <v>1739</v>
      </c>
      <c r="AH120" s="96" t="s">
        <v>1537</v>
      </c>
      <c r="AI120" s="180" t="s">
        <v>1740</v>
      </c>
    </row>
    <row r="121" spans="1:35" ht="130.5" x14ac:dyDescent="0.35">
      <c r="A121" s="179">
        <v>1</v>
      </c>
      <c r="B121" s="96" t="s">
        <v>180</v>
      </c>
      <c r="C121" s="145" t="s">
        <v>974</v>
      </c>
      <c r="D121" s="145" t="s">
        <v>259</v>
      </c>
      <c r="E121" s="96" t="s">
        <v>980</v>
      </c>
      <c r="F121" s="145" t="s">
        <v>326</v>
      </c>
      <c r="G121" s="96" t="s">
        <v>1465</v>
      </c>
      <c r="H121" s="139" t="s">
        <v>1466</v>
      </c>
      <c r="I121" s="96" t="s">
        <v>180</v>
      </c>
      <c r="J121" s="96" t="s">
        <v>1467</v>
      </c>
      <c r="K121" s="96" t="s">
        <v>77</v>
      </c>
      <c r="L121" s="96">
        <v>30</v>
      </c>
      <c r="M121" s="96" t="s">
        <v>133</v>
      </c>
      <c r="N121" s="96">
        <v>20</v>
      </c>
      <c r="O121" s="96" t="s">
        <v>183</v>
      </c>
      <c r="P121" s="96">
        <v>30</v>
      </c>
      <c r="Q121" s="96" t="s">
        <v>231</v>
      </c>
      <c r="R121" s="96">
        <v>20</v>
      </c>
      <c r="S121" s="96">
        <v>100</v>
      </c>
      <c r="T121" s="172" t="s">
        <v>978</v>
      </c>
      <c r="U121" s="172" t="s">
        <v>979</v>
      </c>
      <c r="V121" s="172"/>
      <c r="W121" s="172"/>
      <c r="X121" s="172"/>
      <c r="Y121" s="172"/>
      <c r="Z121" s="172"/>
      <c r="AA121" s="172"/>
      <c r="AB121" s="172"/>
      <c r="AC121" s="172"/>
      <c r="AD121" s="172"/>
      <c r="AE121" s="185"/>
      <c r="AF121" s="179" t="s">
        <v>1753</v>
      </c>
      <c r="AG121" s="96" t="s">
        <v>1885</v>
      </c>
      <c r="AH121" s="96" t="s">
        <v>1537</v>
      </c>
      <c r="AI121" s="180" t="s">
        <v>1886</v>
      </c>
    </row>
    <row r="122" spans="1:35" ht="217.5" x14ac:dyDescent="0.35">
      <c r="A122" s="179">
        <v>2</v>
      </c>
      <c r="B122" s="96" t="s">
        <v>180</v>
      </c>
      <c r="C122" s="145" t="s">
        <v>974</v>
      </c>
      <c r="D122" s="145" t="s">
        <v>259</v>
      </c>
      <c r="E122" s="96" t="s">
        <v>980</v>
      </c>
      <c r="F122" s="145" t="s">
        <v>326</v>
      </c>
      <c r="G122" s="96" t="s">
        <v>1468</v>
      </c>
      <c r="H122" s="139" t="s">
        <v>1469</v>
      </c>
      <c r="I122" s="96" t="s">
        <v>180</v>
      </c>
      <c r="J122" s="96" t="s">
        <v>1470</v>
      </c>
      <c r="K122" s="96" t="s">
        <v>77</v>
      </c>
      <c r="L122" s="96">
        <v>30</v>
      </c>
      <c r="M122" s="96" t="s">
        <v>133</v>
      </c>
      <c r="N122" s="96">
        <v>20</v>
      </c>
      <c r="O122" s="96" t="s">
        <v>183</v>
      </c>
      <c r="P122" s="96">
        <v>30</v>
      </c>
      <c r="Q122" s="96" t="s">
        <v>231</v>
      </c>
      <c r="R122" s="96">
        <v>20</v>
      </c>
      <c r="S122" s="96">
        <v>100</v>
      </c>
      <c r="T122" s="172" t="s">
        <v>986</v>
      </c>
      <c r="U122" s="172" t="s">
        <v>987</v>
      </c>
      <c r="V122" s="172"/>
      <c r="W122" s="172"/>
      <c r="X122" s="172"/>
      <c r="Y122" s="172"/>
      <c r="Z122" s="172"/>
      <c r="AA122" s="172"/>
      <c r="AB122" s="172"/>
      <c r="AC122" s="172"/>
      <c r="AD122" s="172"/>
      <c r="AE122" s="185"/>
      <c r="AF122" s="179" t="s">
        <v>1887</v>
      </c>
      <c r="AG122" s="96" t="s">
        <v>1888</v>
      </c>
      <c r="AH122" s="96" t="s">
        <v>1537</v>
      </c>
      <c r="AI122" s="180" t="s">
        <v>1889</v>
      </c>
    </row>
    <row r="123" spans="1:35" ht="136.5" x14ac:dyDescent="0.35">
      <c r="A123" s="179">
        <v>1</v>
      </c>
      <c r="B123" s="96" t="s">
        <v>180</v>
      </c>
      <c r="C123" s="145" t="s">
        <v>974</v>
      </c>
      <c r="D123" s="145" t="s">
        <v>259</v>
      </c>
      <c r="E123" s="96" t="s">
        <v>980</v>
      </c>
      <c r="F123" s="145" t="s">
        <v>326</v>
      </c>
      <c r="G123" s="96" t="s">
        <v>1465</v>
      </c>
      <c r="H123" s="139" t="s">
        <v>1466</v>
      </c>
      <c r="I123" s="96" t="s">
        <v>180</v>
      </c>
      <c r="J123" s="96" t="s">
        <v>1467</v>
      </c>
      <c r="K123" s="96" t="s">
        <v>77</v>
      </c>
      <c r="L123" s="96">
        <v>30</v>
      </c>
      <c r="M123" s="96" t="s">
        <v>133</v>
      </c>
      <c r="N123" s="96">
        <v>20</v>
      </c>
      <c r="O123" s="96" t="s">
        <v>183</v>
      </c>
      <c r="P123" s="96">
        <v>30</v>
      </c>
      <c r="Q123" s="96" t="s">
        <v>231</v>
      </c>
      <c r="R123" s="96">
        <v>20</v>
      </c>
      <c r="S123" s="96">
        <v>100</v>
      </c>
      <c r="T123" s="172" t="s">
        <v>991</v>
      </c>
      <c r="U123" s="172" t="s">
        <v>992</v>
      </c>
      <c r="V123" s="172"/>
      <c r="W123" s="172"/>
      <c r="X123" s="172"/>
      <c r="Y123" s="172"/>
      <c r="Z123" s="172"/>
      <c r="AA123" s="172"/>
      <c r="AB123" s="172"/>
      <c r="AC123" s="172"/>
      <c r="AD123" s="172"/>
      <c r="AE123" s="185"/>
      <c r="AF123" s="179" t="s">
        <v>1753</v>
      </c>
      <c r="AG123" s="96" t="s">
        <v>1885</v>
      </c>
      <c r="AH123" s="96" t="s">
        <v>1537</v>
      </c>
      <c r="AI123" s="180" t="s">
        <v>1886</v>
      </c>
    </row>
    <row r="124" spans="1:35" ht="261" x14ac:dyDescent="0.35">
      <c r="A124" s="179">
        <v>3</v>
      </c>
      <c r="B124" s="96" t="s">
        <v>180</v>
      </c>
      <c r="C124" s="145" t="s">
        <v>974</v>
      </c>
      <c r="D124" s="145" t="s">
        <v>259</v>
      </c>
      <c r="E124" s="96" t="s">
        <v>980</v>
      </c>
      <c r="F124" s="145" t="s">
        <v>326</v>
      </c>
      <c r="G124" s="96" t="s">
        <v>1471</v>
      </c>
      <c r="H124" s="139" t="s">
        <v>1472</v>
      </c>
      <c r="I124" s="96" t="s">
        <v>180</v>
      </c>
      <c r="J124" s="96" t="s">
        <v>1473</v>
      </c>
      <c r="K124" s="96" t="s">
        <v>77</v>
      </c>
      <c r="L124" s="96">
        <v>30</v>
      </c>
      <c r="M124" s="96" t="s">
        <v>133</v>
      </c>
      <c r="N124" s="96">
        <v>20</v>
      </c>
      <c r="O124" s="96" t="s">
        <v>183</v>
      </c>
      <c r="P124" s="96">
        <v>30</v>
      </c>
      <c r="Q124" s="96" t="s">
        <v>231</v>
      </c>
      <c r="R124" s="96">
        <v>20</v>
      </c>
      <c r="S124" s="96">
        <v>100</v>
      </c>
      <c r="T124" s="172" t="s">
        <v>986</v>
      </c>
      <c r="U124" s="172" t="s">
        <v>987</v>
      </c>
      <c r="V124" s="172"/>
      <c r="W124" s="172"/>
      <c r="X124" s="172"/>
      <c r="Y124" s="172"/>
      <c r="Z124" s="172"/>
      <c r="AA124" s="172"/>
      <c r="AB124" s="172"/>
      <c r="AC124" s="172"/>
      <c r="AD124" s="172"/>
      <c r="AE124" s="185"/>
      <c r="AF124" s="179" t="s">
        <v>1887</v>
      </c>
      <c r="AG124" s="96" t="s">
        <v>1890</v>
      </c>
      <c r="AH124" s="96" t="s">
        <v>1537</v>
      </c>
      <c r="AI124" s="180" t="s">
        <v>1891</v>
      </c>
    </row>
    <row r="125" spans="1:35" ht="72.5" x14ac:dyDescent="0.35">
      <c r="A125" s="179">
        <v>4</v>
      </c>
      <c r="B125" s="96" t="s">
        <v>180</v>
      </c>
      <c r="C125" s="145" t="s">
        <v>974</v>
      </c>
      <c r="D125" s="145" t="s">
        <v>259</v>
      </c>
      <c r="E125" s="96" t="s">
        <v>980</v>
      </c>
      <c r="F125" s="145" t="s">
        <v>327</v>
      </c>
      <c r="G125" s="96" t="s">
        <v>1474</v>
      </c>
      <c r="H125" s="139" t="s">
        <v>1475</v>
      </c>
      <c r="I125" s="96" t="s">
        <v>180</v>
      </c>
      <c r="J125" s="96" t="s">
        <v>1476</v>
      </c>
      <c r="K125" s="96" t="s">
        <v>77</v>
      </c>
      <c r="L125" s="96">
        <v>30</v>
      </c>
      <c r="M125" s="96" t="s">
        <v>133</v>
      </c>
      <c r="N125" s="96">
        <v>20</v>
      </c>
      <c r="O125" s="96" t="s">
        <v>183</v>
      </c>
      <c r="P125" s="96">
        <v>30</v>
      </c>
      <c r="Q125" s="96" t="s">
        <v>231</v>
      </c>
      <c r="R125" s="96">
        <v>20</v>
      </c>
      <c r="S125" s="96">
        <v>100</v>
      </c>
      <c r="T125" s="172"/>
      <c r="U125" s="172"/>
      <c r="V125" s="172"/>
      <c r="W125" s="172"/>
      <c r="X125" s="172"/>
      <c r="Y125" s="172"/>
      <c r="Z125" s="172" t="s">
        <v>981</v>
      </c>
      <c r="AA125" s="172" t="s">
        <v>982</v>
      </c>
      <c r="AB125" s="172"/>
      <c r="AC125" s="172"/>
      <c r="AD125" s="172"/>
      <c r="AE125" s="185"/>
      <c r="AF125" s="179" t="s">
        <v>1753</v>
      </c>
      <c r="AG125" s="96" t="s">
        <v>1892</v>
      </c>
      <c r="AH125" s="96" t="s">
        <v>1537</v>
      </c>
      <c r="AI125" s="180" t="s">
        <v>1893</v>
      </c>
    </row>
    <row r="126" spans="1:35" ht="72.5" x14ac:dyDescent="0.35">
      <c r="A126" s="179">
        <v>5</v>
      </c>
      <c r="B126" s="96" t="s">
        <v>180</v>
      </c>
      <c r="C126" s="145" t="s">
        <v>974</v>
      </c>
      <c r="D126" s="145" t="s">
        <v>259</v>
      </c>
      <c r="E126" s="96" t="s">
        <v>980</v>
      </c>
      <c r="F126" s="145" t="s">
        <v>327</v>
      </c>
      <c r="G126" s="96" t="s">
        <v>1477</v>
      </c>
      <c r="H126" s="139" t="s">
        <v>1478</v>
      </c>
      <c r="I126" s="96" t="s">
        <v>180</v>
      </c>
      <c r="J126" s="96" t="s">
        <v>1479</v>
      </c>
      <c r="K126" s="96" t="s">
        <v>77</v>
      </c>
      <c r="L126" s="96">
        <v>30</v>
      </c>
      <c r="M126" s="96" t="s">
        <v>133</v>
      </c>
      <c r="N126" s="96">
        <v>20</v>
      </c>
      <c r="O126" s="96" t="s">
        <v>183</v>
      </c>
      <c r="P126" s="96">
        <v>30</v>
      </c>
      <c r="Q126" s="96" t="s">
        <v>231</v>
      </c>
      <c r="R126" s="96">
        <v>20</v>
      </c>
      <c r="S126" s="96">
        <v>100</v>
      </c>
      <c r="T126" s="172"/>
      <c r="U126" s="172"/>
      <c r="V126" s="172"/>
      <c r="W126" s="172"/>
      <c r="X126" s="172"/>
      <c r="Y126" s="172"/>
      <c r="Z126" s="172" t="s">
        <v>981</v>
      </c>
      <c r="AA126" s="172" t="s">
        <v>982</v>
      </c>
      <c r="AB126" s="172"/>
      <c r="AC126" s="172"/>
      <c r="AD126" s="172"/>
      <c r="AE126" s="185"/>
      <c r="AF126" s="179" t="s">
        <v>1546</v>
      </c>
      <c r="AG126" s="96" t="s">
        <v>1894</v>
      </c>
      <c r="AH126" s="96" t="s">
        <v>1537</v>
      </c>
      <c r="AI126" s="180" t="s">
        <v>386</v>
      </c>
    </row>
    <row r="127" spans="1:35" ht="72.5" x14ac:dyDescent="0.35">
      <c r="A127" s="179">
        <v>6</v>
      </c>
      <c r="B127" s="96" t="s">
        <v>180</v>
      </c>
      <c r="C127" s="145" t="s">
        <v>974</v>
      </c>
      <c r="D127" s="145" t="s">
        <v>259</v>
      </c>
      <c r="E127" s="96" t="s">
        <v>980</v>
      </c>
      <c r="F127" s="145" t="s">
        <v>327</v>
      </c>
      <c r="G127" s="96" t="s">
        <v>1480</v>
      </c>
      <c r="H127" s="139" t="s">
        <v>1481</v>
      </c>
      <c r="I127" s="96" t="s">
        <v>180</v>
      </c>
      <c r="J127" s="96" t="s">
        <v>1470</v>
      </c>
      <c r="K127" s="96" t="s">
        <v>77</v>
      </c>
      <c r="L127" s="96">
        <v>30</v>
      </c>
      <c r="M127" s="96" t="s">
        <v>133</v>
      </c>
      <c r="N127" s="96">
        <v>20</v>
      </c>
      <c r="O127" s="96" t="s">
        <v>183</v>
      </c>
      <c r="P127" s="96">
        <v>30</v>
      </c>
      <c r="Q127" s="96" t="s">
        <v>231</v>
      </c>
      <c r="R127" s="96">
        <v>20</v>
      </c>
      <c r="S127" s="96">
        <v>100</v>
      </c>
      <c r="T127" s="172"/>
      <c r="U127" s="172"/>
      <c r="V127" s="172"/>
      <c r="W127" s="172"/>
      <c r="X127" s="172"/>
      <c r="Y127" s="172"/>
      <c r="Z127" s="172" t="s">
        <v>981</v>
      </c>
      <c r="AA127" s="172" t="s">
        <v>982</v>
      </c>
      <c r="AB127" s="172"/>
      <c r="AC127" s="172"/>
      <c r="AD127" s="172"/>
      <c r="AE127" s="185"/>
      <c r="AF127" s="179" t="s">
        <v>1551</v>
      </c>
      <c r="AG127" s="96" t="s">
        <v>1895</v>
      </c>
      <c r="AH127" s="96" t="s">
        <v>1537</v>
      </c>
      <c r="AI127" s="180" t="s">
        <v>1896</v>
      </c>
    </row>
    <row r="128" spans="1:35" ht="377" x14ac:dyDescent="0.35">
      <c r="A128" s="179">
        <v>1</v>
      </c>
      <c r="B128" s="96" t="s">
        <v>180</v>
      </c>
      <c r="C128" s="145" t="s">
        <v>974</v>
      </c>
      <c r="D128" s="145" t="s">
        <v>259</v>
      </c>
      <c r="E128" s="96" t="s">
        <v>980</v>
      </c>
      <c r="F128" s="145" t="s">
        <v>327</v>
      </c>
      <c r="G128" s="96" t="s">
        <v>1250</v>
      </c>
      <c r="H128" s="139" t="s">
        <v>1251</v>
      </c>
      <c r="I128" s="96" t="s">
        <v>49</v>
      </c>
      <c r="J128" s="96" t="s">
        <v>1252</v>
      </c>
      <c r="K128" s="96" t="s">
        <v>56</v>
      </c>
      <c r="L128" s="96">
        <v>15</v>
      </c>
      <c r="M128" s="96" t="s">
        <v>133</v>
      </c>
      <c r="N128" s="96">
        <v>20</v>
      </c>
      <c r="O128" s="96" t="s">
        <v>172</v>
      </c>
      <c r="P128" s="96">
        <v>15</v>
      </c>
      <c r="Q128" s="96" t="s">
        <v>231</v>
      </c>
      <c r="R128" s="96">
        <v>20</v>
      </c>
      <c r="S128" s="96">
        <v>70</v>
      </c>
      <c r="T128" s="172"/>
      <c r="U128" s="172"/>
      <c r="V128" s="172"/>
      <c r="W128" s="172"/>
      <c r="X128" s="172"/>
      <c r="Y128" s="172"/>
      <c r="Z128" s="172" t="s">
        <v>988</v>
      </c>
      <c r="AA128" s="172" t="s">
        <v>989</v>
      </c>
      <c r="AB128" s="172"/>
      <c r="AC128" s="172"/>
      <c r="AD128" s="172"/>
      <c r="AE128" s="185"/>
      <c r="AF128" s="179" t="s">
        <v>1560</v>
      </c>
      <c r="AG128" s="96" t="s">
        <v>1739</v>
      </c>
      <c r="AH128" s="96" t="s">
        <v>1537</v>
      </c>
      <c r="AI128" s="180" t="s">
        <v>1740</v>
      </c>
    </row>
    <row r="129" spans="1:35" ht="72.5" x14ac:dyDescent="0.35">
      <c r="A129" s="179">
        <v>14</v>
      </c>
      <c r="B129" s="96" t="s">
        <v>180</v>
      </c>
      <c r="C129" s="145" t="s">
        <v>974</v>
      </c>
      <c r="D129" s="145" t="s">
        <v>259</v>
      </c>
      <c r="E129" s="96" t="s">
        <v>980</v>
      </c>
      <c r="F129" s="145" t="s">
        <v>327</v>
      </c>
      <c r="G129" s="96" t="s">
        <v>1319</v>
      </c>
      <c r="H129" s="139" t="s">
        <v>1251</v>
      </c>
      <c r="I129" s="96" t="s">
        <v>227</v>
      </c>
      <c r="J129" s="96" t="s">
        <v>1252</v>
      </c>
      <c r="K129" s="96" t="s">
        <v>77</v>
      </c>
      <c r="L129" s="96">
        <v>30</v>
      </c>
      <c r="M129" s="96" t="s">
        <v>133</v>
      </c>
      <c r="N129" s="96">
        <v>20</v>
      </c>
      <c r="O129" s="96" t="s">
        <v>183</v>
      </c>
      <c r="P129" s="96">
        <v>30</v>
      </c>
      <c r="Q129" s="96" t="s">
        <v>231</v>
      </c>
      <c r="R129" s="96">
        <v>20</v>
      </c>
      <c r="S129" s="96">
        <v>100</v>
      </c>
      <c r="T129" s="172"/>
      <c r="U129" s="172"/>
      <c r="V129" s="172"/>
      <c r="W129" s="172"/>
      <c r="X129" s="172"/>
      <c r="Y129" s="172"/>
      <c r="Z129" s="172" t="s">
        <v>993</v>
      </c>
      <c r="AA129" s="172" t="s">
        <v>994</v>
      </c>
      <c r="AB129" s="172"/>
      <c r="AC129" s="172"/>
      <c r="AD129" s="172"/>
      <c r="AE129" s="185"/>
      <c r="AF129" s="179" t="s">
        <v>1791</v>
      </c>
      <c r="AG129" s="96" t="s">
        <v>1792</v>
      </c>
      <c r="AH129" s="96" t="s">
        <v>1537</v>
      </c>
      <c r="AI129" s="180" t="s">
        <v>1793</v>
      </c>
    </row>
    <row r="130" spans="1:35" ht="159.5" x14ac:dyDescent="0.35">
      <c r="A130" s="179">
        <v>10</v>
      </c>
      <c r="B130" s="96" t="s">
        <v>227</v>
      </c>
      <c r="C130" s="145" t="s">
        <v>999</v>
      </c>
      <c r="D130" s="145" t="s">
        <v>259</v>
      </c>
      <c r="E130" s="96" t="s">
        <v>1005</v>
      </c>
      <c r="F130" s="145" t="s">
        <v>326</v>
      </c>
      <c r="G130" s="96" t="s">
        <v>1446</v>
      </c>
      <c r="H130" s="139" t="s">
        <v>1447</v>
      </c>
      <c r="I130" s="96" t="s">
        <v>140</v>
      </c>
      <c r="J130" s="96" t="s">
        <v>1330</v>
      </c>
      <c r="K130" s="96" t="s">
        <v>77</v>
      </c>
      <c r="L130" s="96">
        <v>30</v>
      </c>
      <c r="M130" s="96" t="s">
        <v>133</v>
      </c>
      <c r="N130" s="96">
        <v>20</v>
      </c>
      <c r="O130" s="96" t="s">
        <v>183</v>
      </c>
      <c r="P130" s="96">
        <v>30</v>
      </c>
      <c r="Q130" s="96" t="s">
        <v>231</v>
      </c>
      <c r="R130" s="96">
        <v>20</v>
      </c>
      <c r="S130" s="96">
        <v>100</v>
      </c>
      <c r="T130" s="172" t="s">
        <v>1003</v>
      </c>
      <c r="U130" s="172" t="s">
        <v>1004</v>
      </c>
      <c r="V130" s="172"/>
      <c r="W130" s="172"/>
      <c r="X130" s="172"/>
      <c r="Y130" s="172"/>
      <c r="Z130" s="172"/>
      <c r="AA130" s="172"/>
      <c r="AB130" s="172"/>
      <c r="AC130" s="172"/>
      <c r="AD130" s="172"/>
      <c r="AE130" s="185"/>
      <c r="AF130" s="179" t="s">
        <v>1753</v>
      </c>
      <c r="AG130" s="96" t="s">
        <v>1867</v>
      </c>
      <c r="AH130" s="96" t="s">
        <v>1537</v>
      </c>
      <c r="AI130" s="180" t="s">
        <v>1868</v>
      </c>
    </row>
    <row r="131" spans="1:35" ht="409.5" x14ac:dyDescent="0.35">
      <c r="A131" s="179">
        <v>1</v>
      </c>
      <c r="B131" s="96" t="s">
        <v>227</v>
      </c>
      <c r="C131" s="145" t="s">
        <v>999</v>
      </c>
      <c r="D131" s="145" t="s">
        <v>259</v>
      </c>
      <c r="E131" s="96" t="s">
        <v>1005</v>
      </c>
      <c r="F131" s="145" t="s">
        <v>326</v>
      </c>
      <c r="G131" s="96" t="s">
        <v>1482</v>
      </c>
      <c r="H131" s="139" t="s">
        <v>1483</v>
      </c>
      <c r="I131" s="96" t="s">
        <v>227</v>
      </c>
      <c r="J131" s="96" t="s">
        <v>1284</v>
      </c>
      <c r="K131" s="96" t="s">
        <v>35</v>
      </c>
      <c r="L131" s="96">
        <v>0</v>
      </c>
      <c r="M131" s="96" t="s">
        <v>122</v>
      </c>
      <c r="N131" s="96">
        <v>10</v>
      </c>
      <c r="O131" s="96" t="s">
        <v>159</v>
      </c>
      <c r="P131" s="96">
        <v>5</v>
      </c>
      <c r="Q131" s="96" t="s">
        <v>221</v>
      </c>
      <c r="R131" s="96">
        <v>10</v>
      </c>
      <c r="S131" s="96">
        <v>25</v>
      </c>
      <c r="T131" s="172" t="s">
        <v>1009</v>
      </c>
      <c r="U131" s="172" t="s">
        <v>1010</v>
      </c>
      <c r="V131" s="172"/>
      <c r="W131" s="172"/>
      <c r="X131" s="172"/>
      <c r="Y131" s="172"/>
      <c r="Z131" s="172"/>
      <c r="AA131" s="172"/>
      <c r="AB131" s="172"/>
      <c r="AC131" s="172"/>
      <c r="AD131" s="172"/>
      <c r="AE131" s="185"/>
      <c r="AF131" s="179" t="s">
        <v>1652</v>
      </c>
      <c r="AG131" s="96" t="s">
        <v>1897</v>
      </c>
      <c r="AH131" s="96" t="s">
        <v>1537</v>
      </c>
      <c r="AI131" s="180" t="s">
        <v>1898</v>
      </c>
    </row>
    <row r="132" spans="1:35" ht="87" x14ac:dyDescent="0.35">
      <c r="A132" s="179">
        <v>7</v>
      </c>
      <c r="B132" s="96" t="s">
        <v>227</v>
      </c>
      <c r="C132" s="145" t="s">
        <v>999</v>
      </c>
      <c r="D132" s="145" t="s">
        <v>259</v>
      </c>
      <c r="E132" s="96" t="s">
        <v>1005</v>
      </c>
      <c r="F132" s="145" t="s">
        <v>327</v>
      </c>
      <c r="G132" s="96" t="s">
        <v>1484</v>
      </c>
      <c r="H132" s="139" t="s">
        <v>1485</v>
      </c>
      <c r="I132" s="96" t="s">
        <v>227</v>
      </c>
      <c r="J132" s="96" t="s">
        <v>1284</v>
      </c>
      <c r="K132" s="96" t="s">
        <v>35</v>
      </c>
      <c r="L132" s="96">
        <v>0</v>
      </c>
      <c r="M132" s="96" t="s">
        <v>122</v>
      </c>
      <c r="N132" s="96">
        <v>10</v>
      </c>
      <c r="O132" s="96" t="s">
        <v>159</v>
      </c>
      <c r="P132" s="96">
        <v>5</v>
      </c>
      <c r="Q132" s="96" t="s">
        <v>231</v>
      </c>
      <c r="R132" s="96">
        <v>20</v>
      </c>
      <c r="S132" s="96">
        <v>35</v>
      </c>
      <c r="T132" s="172"/>
      <c r="U132" s="172"/>
      <c r="V132" s="172"/>
      <c r="W132" s="172"/>
      <c r="X132" s="172"/>
      <c r="Y132" s="172"/>
      <c r="Z132" s="172" t="s">
        <v>1011</v>
      </c>
      <c r="AA132" s="172" t="s">
        <v>1012</v>
      </c>
      <c r="AB132" s="172"/>
      <c r="AC132" s="172"/>
      <c r="AD132" s="172"/>
      <c r="AE132" s="185"/>
      <c r="AF132" s="179" t="s">
        <v>1791</v>
      </c>
      <c r="AG132" s="96" t="s">
        <v>1792</v>
      </c>
      <c r="AH132" s="96" t="s">
        <v>1537</v>
      </c>
      <c r="AI132" s="180" t="s">
        <v>1793</v>
      </c>
    </row>
    <row r="133" spans="1:35" ht="94.5" x14ac:dyDescent="0.35">
      <c r="A133" s="179">
        <v>14</v>
      </c>
      <c r="B133" s="96" t="s">
        <v>227</v>
      </c>
      <c r="C133" s="145" t="s">
        <v>999</v>
      </c>
      <c r="D133" s="145" t="s">
        <v>259</v>
      </c>
      <c r="E133" s="96" t="s">
        <v>1005</v>
      </c>
      <c r="F133" s="145" t="s">
        <v>327</v>
      </c>
      <c r="G133" s="96" t="s">
        <v>1319</v>
      </c>
      <c r="H133" s="139" t="s">
        <v>1320</v>
      </c>
      <c r="I133" s="96" t="s">
        <v>227</v>
      </c>
      <c r="J133" s="96" t="s">
        <v>1284</v>
      </c>
      <c r="K133" s="96" t="s">
        <v>77</v>
      </c>
      <c r="L133" s="96">
        <v>30</v>
      </c>
      <c r="M133" s="96" t="s">
        <v>133</v>
      </c>
      <c r="N133" s="96">
        <v>20</v>
      </c>
      <c r="O133" s="96" t="s">
        <v>183</v>
      </c>
      <c r="P133" s="96">
        <v>30</v>
      </c>
      <c r="Q133" s="96" t="s">
        <v>231</v>
      </c>
      <c r="R133" s="96">
        <v>20</v>
      </c>
      <c r="S133" s="96">
        <v>100</v>
      </c>
      <c r="T133" s="172"/>
      <c r="U133" s="172"/>
      <c r="V133" s="172"/>
      <c r="W133" s="172"/>
      <c r="X133" s="172"/>
      <c r="Y133" s="172"/>
      <c r="Z133" s="172" t="s">
        <v>1015</v>
      </c>
      <c r="AA133" s="172" t="s">
        <v>1016</v>
      </c>
      <c r="AB133" s="172"/>
      <c r="AC133" s="172"/>
      <c r="AD133" s="172"/>
      <c r="AE133" s="185"/>
      <c r="AF133" s="179" t="s">
        <v>1791</v>
      </c>
      <c r="AG133" s="96" t="s">
        <v>1792</v>
      </c>
      <c r="AH133" s="96" t="s">
        <v>1537</v>
      </c>
      <c r="AI133" s="180" t="s">
        <v>1793</v>
      </c>
    </row>
    <row r="134" spans="1:35" ht="319" x14ac:dyDescent="0.35">
      <c r="A134" s="179">
        <v>15</v>
      </c>
      <c r="B134" s="96" t="s">
        <v>227</v>
      </c>
      <c r="C134" s="145" t="s">
        <v>999</v>
      </c>
      <c r="D134" s="145" t="s">
        <v>259</v>
      </c>
      <c r="E134" s="96" t="s">
        <v>1005</v>
      </c>
      <c r="F134" s="145" t="s">
        <v>326</v>
      </c>
      <c r="G134" s="96" t="s">
        <v>1486</v>
      </c>
      <c r="H134" s="139" t="s">
        <v>1487</v>
      </c>
      <c r="I134" s="96" t="s">
        <v>227</v>
      </c>
      <c r="J134" s="96" t="s">
        <v>1284</v>
      </c>
      <c r="K134" s="96" t="s">
        <v>56</v>
      </c>
      <c r="L134" s="96">
        <v>15</v>
      </c>
      <c r="M134" s="96" t="s">
        <v>133</v>
      </c>
      <c r="N134" s="96">
        <v>20</v>
      </c>
      <c r="O134" s="96" t="s">
        <v>172</v>
      </c>
      <c r="P134" s="96">
        <v>15</v>
      </c>
      <c r="Q134" s="96" t="s">
        <v>231</v>
      </c>
      <c r="R134" s="96">
        <v>20</v>
      </c>
      <c r="S134" s="96">
        <v>70</v>
      </c>
      <c r="T134" s="172" t="s">
        <v>1009</v>
      </c>
      <c r="U134" s="172" t="s">
        <v>1010</v>
      </c>
      <c r="V134" s="172"/>
      <c r="W134" s="172"/>
      <c r="X134" s="172"/>
      <c r="Y134" s="172"/>
      <c r="Z134" s="172"/>
      <c r="AA134" s="172"/>
      <c r="AB134" s="172"/>
      <c r="AC134" s="172"/>
      <c r="AD134" s="172"/>
      <c r="AE134" s="185"/>
      <c r="AF134" s="179" t="s">
        <v>1652</v>
      </c>
      <c r="AG134" s="96" t="s">
        <v>1899</v>
      </c>
      <c r="AH134" s="96" t="s">
        <v>1537</v>
      </c>
      <c r="AI134" s="180" t="s">
        <v>1900</v>
      </c>
    </row>
    <row r="135" spans="1:35" ht="377" x14ac:dyDescent="0.35">
      <c r="A135" s="179">
        <v>2</v>
      </c>
      <c r="B135" s="96" t="s">
        <v>227</v>
      </c>
      <c r="C135" s="145" t="s">
        <v>999</v>
      </c>
      <c r="D135" s="145" t="s">
        <v>259</v>
      </c>
      <c r="E135" s="96" t="s">
        <v>1005</v>
      </c>
      <c r="F135" s="145" t="s">
        <v>326</v>
      </c>
      <c r="G135" s="96" t="s">
        <v>1379</v>
      </c>
      <c r="H135" s="139" t="s">
        <v>1488</v>
      </c>
      <c r="I135" s="96" t="s">
        <v>227</v>
      </c>
      <c r="J135" s="96" t="s">
        <v>1284</v>
      </c>
      <c r="K135" s="96" t="s">
        <v>35</v>
      </c>
      <c r="L135" s="96">
        <v>0</v>
      </c>
      <c r="M135" s="96" t="s">
        <v>133</v>
      </c>
      <c r="N135" s="96">
        <v>20</v>
      </c>
      <c r="O135" s="96" t="s">
        <v>172</v>
      </c>
      <c r="P135" s="96">
        <v>15</v>
      </c>
      <c r="Q135" s="96" t="s">
        <v>221</v>
      </c>
      <c r="R135" s="96">
        <v>10</v>
      </c>
      <c r="S135" s="96">
        <v>45</v>
      </c>
      <c r="T135" s="172" t="s">
        <v>1013</v>
      </c>
      <c r="U135" s="172" t="s">
        <v>1014</v>
      </c>
      <c r="V135" s="172"/>
      <c r="W135" s="172"/>
      <c r="X135" s="172"/>
      <c r="Y135" s="172"/>
      <c r="Z135" s="172"/>
      <c r="AA135" s="172"/>
      <c r="AB135" s="172"/>
      <c r="AC135" s="172"/>
      <c r="AD135" s="172"/>
      <c r="AE135" s="185"/>
      <c r="AF135" s="179" t="s">
        <v>1652</v>
      </c>
      <c r="AG135" s="96" t="s">
        <v>1901</v>
      </c>
      <c r="AH135" s="96" t="s">
        <v>1537</v>
      </c>
      <c r="AI135" s="180" t="s">
        <v>1902</v>
      </c>
    </row>
    <row r="136" spans="1:35" ht="348" x14ac:dyDescent="0.35">
      <c r="A136" s="179">
        <v>11</v>
      </c>
      <c r="B136" s="96" t="s">
        <v>227</v>
      </c>
      <c r="C136" s="145" t="s">
        <v>1017</v>
      </c>
      <c r="D136" s="145" t="s">
        <v>259</v>
      </c>
      <c r="E136" s="96" t="s">
        <v>1023</v>
      </c>
      <c r="F136" s="145" t="s">
        <v>326</v>
      </c>
      <c r="G136" s="96" t="s">
        <v>1489</v>
      </c>
      <c r="H136" s="139" t="s">
        <v>1490</v>
      </c>
      <c r="I136" s="96" t="s">
        <v>227</v>
      </c>
      <c r="J136" s="96" t="s">
        <v>1284</v>
      </c>
      <c r="K136" s="96" t="s">
        <v>77</v>
      </c>
      <c r="L136" s="96">
        <v>30</v>
      </c>
      <c r="M136" s="96" t="s">
        <v>133</v>
      </c>
      <c r="N136" s="96">
        <v>20</v>
      </c>
      <c r="O136" s="96" t="s">
        <v>183</v>
      </c>
      <c r="P136" s="96">
        <v>30</v>
      </c>
      <c r="Q136" s="96" t="s">
        <v>231</v>
      </c>
      <c r="R136" s="96">
        <v>20</v>
      </c>
      <c r="S136" s="96">
        <v>100</v>
      </c>
      <c r="T136" s="172" t="s">
        <v>1021</v>
      </c>
      <c r="U136" s="172" t="s">
        <v>1022</v>
      </c>
      <c r="V136" s="172"/>
      <c r="W136" s="172"/>
      <c r="X136" s="172"/>
      <c r="Y136" s="172"/>
      <c r="Z136" s="172"/>
      <c r="AA136" s="172"/>
      <c r="AB136" s="172"/>
      <c r="AC136" s="172"/>
      <c r="AD136" s="172"/>
      <c r="AE136" s="185"/>
      <c r="AF136" s="179" t="s">
        <v>1632</v>
      </c>
      <c r="AG136" s="96" t="s">
        <v>1903</v>
      </c>
      <c r="AH136" s="96" t="s">
        <v>1537</v>
      </c>
      <c r="AI136" s="180" t="s">
        <v>1904</v>
      </c>
    </row>
    <row r="137" spans="1:35" ht="174" x14ac:dyDescent="0.35">
      <c r="A137" s="179">
        <v>3</v>
      </c>
      <c r="B137" s="96" t="s">
        <v>227</v>
      </c>
      <c r="C137" s="145" t="s">
        <v>1017</v>
      </c>
      <c r="D137" s="145" t="s">
        <v>259</v>
      </c>
      <c r="E137" s="96" t="s">
        <v>1023</v>
      </c>
      <c r="F137" s="145" t="s">
        <v>326</v>
      </c>
      <c r="G137" s="96" t="s">
        <v>1491</v>
      </c>
      <c r="H137" s="139" t="s">
        <v>1492</v>
      </c>
      <c r="I137" s="96" t="s">
        <v>227</v>
      </c>
      <c r="J137" s="96" t="s">
        <v>1284</v>
      </c>
      <c r="K137" s="96" t="s">
        <v>77</v>
      </c>
      <c r="L137" s="96">
        <v>30</v>
      </c>
      <c r="M137" s="96" t="s">
        <v>133</v>
      </c>
      <c r="N137" s="96">
        <v>20</v>
      </c>
      <c r="O137" s="96" t="s">
        <v>183</v>
      </c>
      <c r="P137" s="96">
        <v>30</v>
      </c>
      <c r="Q137" s="96" t="s">
        <v>231</v>
      </c>
      <c r="R137" s="96">
        <v>20</v>
      </c>
      <c r="S137" s="96">
        <v>100</v>
      </c>
      <c r="T137" s="172" t="s">
        <v>1027</v>
      </c>
      <c r="U137" s="172" t="s">
        <v>1028</v>
      </c>
      <c r="V137" s="172"/>
      <c r="W137" s="172"/>
      <c r="X137" s="172"/>
      <c r="Y137" s="172"/>
      <c r="Z137" s="172"/>
      <c r="AA137" s="172"/>
      <c r="AB137" s="172"/>
      <c r="AC137" s="172"/>
      <c r="AD137" s="172"/>
      <c r="AE137" s="185"/>
      <c r="AF137" s="179" t="s">
        <v>1632</v>
      </c>
      <c r="AG137" s="96" t="s">
        <v>1905</v>
      </c>
      <c r="AH137" s="96" t="s">
        <v>1537</v>
      </c>
      <c r="AI137" s="180" t="s">
        <v>1906</v>
      </c>
    </row>
    <row r="138" spans="1:35" ht="174" x14ac:dyDescent="0.35">
      <c r="A138" s="179">
        <v>9</v>
      </c>
      <c r="B138" s="96" t="s">
        <v>227</v>
      </c>
      <c r="C138" s="145" t="s">
        <v>1017</v>
      </c>
      <c r="D138" s="145" t="s">
        <v>259</v>
      </c>
      <c r="E138" s="96" t="s">
        <v>1023</v>
      </c>
      <c r="F138" s="145" t="s">
        <v>326</v>
      </c>
      <c r="G138" s="96" t="s">
        <v>1493</v>
      </c>
      <c r="H138" s="139" t="s">
        <v>1494</v>
      </c>
      <c r="I138" s="96" t="s">
        <v>227</v>
      </c>
      <c r="J138" s="96" t="s">
        <v>1284</v>
      </c>
      <c r="K138" s="96" t="s">
        <v>77</v>
      </c>
      <c r="L138" s="96">
        <v>30</v>
      </c>
      <c r="M138" s="96" t="s">
        <v>133</v>
      </c>
      <c r="N138" s="96">
        <v>20</v>
      </c>
      <c r="O138" s="96" t="s">
        <v>183</v>
      </c>
      <c r="P138" s="96">
        <v>30</v>
      </c>
      <c r="Q138" s="96" t="s">
        <v>231</v>
      </c>
      <c r="R138" s="96">
        <v>20</v>
      </c>
      <c r="S138" s="96">
        <v>100</v>
      </c>
      <c r="T138" s="172" t="s">
        <v>1013</v>
      </c>
      <c r="U138" s="172" t="s">
        <v>1014</v>
      </c>
      <c r="V138" s="172"/>
      <c r="W138" s="172"/>
      <c r="X138" s="172"/>
      <c r="Y138" s="172"/>
      <c r="Z138" s="172"/>
      <c r="AA138" s="172"/>
      <c r="AB138" s="172"/>
      <c r="AC138" s="172"/>
      <c r="AD138" s="172"/>
      <c r="AE138" s="185"/>
      <c r="AF138" s="179" t="s">
        <v>1791</v>
      </c>
      <c r="AG138" s="96" t="s">
        <v>1907</v>
      </c>
      <c r="AH138" s="96" t="s">
        <v>1537</v>
      </c>
      <c r="AI138" s="180" t="s">
        <v>1908</v>
      </c>
    </row>
    <row r="139" spans="1:35" ht="159.5" x14ac:dyDescent="0.35">
      <c r="A139" s="179">
        <v>5</v>
      </c>
      <c r="B139" s="96" t="s">
        <v>227</v>
      </c>
      <c r="C139" s="145" t="s">
        <v>1017</v>
      </c>
      <c r="D139" s="145" t="s">
        <v>259</v>
      </c>
      <c r="E139" s="96" t="s">
        <v>1023</v>
      </c>
      <c r="F139" s="145" t="s">
        <v>327</v>
      </c>
      <c r="G139" s="96" t="s">
        <v>1495</v>
      </c>
      <c r="H139" s="139" t="s">
        <v>1496</v>
      </c>
      <c r="I139" s="96" t="s">
        <v>227</v>
      </c>
      <c r="J139" s="96" t="s">
        <v>1284</v>
      </c>
      <c r="K139" s="96" t="s">
        <v>77</v>
      </c>
      <c r="L139" s="96">
        <v>30</v>
      </c>
      <c r="M139" s="96" t="s">
        <v>133</v>
      </c>
      <c r="N139" s="96">
        <v>20</v>
      </c>
      <c r="O139" s="96" t="s">
        <v>183</v>
      </c>
      <c r="P139" s="96">
        <v>30</v>
      </c>
      <c r="Q139" s="96" t="s">
        <v>231</v>
      </c>
      <c r="R139" s="96">
        <v>20</v>
      </c>
      <c r="S139" s="96">
        <v>100</v>
      </c>
      <c r="T139" s="172"/>
      <c r="U139" s="172"/>
      <c r="V139" s="172"/>
      <c r="W139" s="172"/>
      <c r="X139" s="172"/>
      <c r="Y139" s="172"/>
      <c r="Z139" s="172" t="s">
        <v>1024</v>
      </c>
      <c r="AA139" s="172" t="s">
        <v>1025</v>
      </c>
      <c r="AB139" s="172"/>
      <c r="AC139" s="172"/>
      <c r="AD139" s="172"/>
      <c r="AE139" s="185"/>
      <c r="AF139" s="179" t="s">
        <v>1791</v>
      </c>
      <c r="AG139" s="96" t="s">
        <v>1909</v>
      </c>
      <c r="AH139" s="96" t="s">
        <v>1537</v>
      </c>
      <c r="AI139" s="180" t="s">
        <v>386</v>
      </c>
    </row>
    <row r="140" spans="1:35" ht="101.5" x14ac:dyDescent="0.35">
      <c r="A140" s="179">
        <v>4</v>
      </c>
      <c r="B140" s="96" t="s">
        <v>227</v>
      </c>
      <c r="C140" s="145" t="s">
        <v>1017</v>
      </c>
      <c r="D140" s="145" t="s">
        <v>259</v>
      </c>
      <c r="E140" s="96" t="s">
        <v>1023</v>
      </c>
      <c r="F140" s="145" t="s">
        <v>327</v>
      </c>
      <c r="G140" s="96" t="s">
        <v>1497</v>
      </c>
      <c r="H140" s="139" t="s">
        <v>1498</v>
      </c>
      <c r="I140" s="96" t="s">
        <v>227</v>
      </c>
      <c r="J140" s="96" t="s">
        <v>1284</v>
      </c>
      <c r="K140" s="96" t="s">
        <v>77</v>
      </c>
      <c r="L140" s="96">
        <v>30</v>
      </c>
      <c r="M140" s="96" t="s">
        <v>133</v>
      </c>
      <c r="N140" s="96">
        <v>20</v>
      </c>
      <c r="O140" s="96" t="s">
        <v>183</v>
      </c>
      <c r="P140" s="96">
        <v>30</v>
      </c>
      <c r="Q140" s="96" t="s">
        <v>231</v>
      </c>
      <c r="R140" s="96">
        <v>20</v>
      </c>
      <c r="S140" s="96">
        <v>100</v>
      </c>
      <c r="T140" s="172"/>
      <c r="U140" s="172"/>
      <c r="V140" s="172"/>
      <c r="W140" s="172"/>
      <c r="X140" s="172"/>
      <c r="Y140" s="172"/>
      <c r="Z140" s="172" t="s">
        <v>1029</v>
      </c>
      <c r="AA140" s="172" t="s">
        <v>1030</v>
      </c>
      <c r="AB140" s="172"/>
      <c r="AC140" s="172"/>
      <c r="AD140" s="172"/>
      <c r="AE140" s="185"/>
      <c r="AF140" s="179" t="s">
        <v>1791</v>
      </c>
      <c r="AG140" s="96" t="s">
        <v>1792</v>
      </c>
      <c r="AH140" s="96" t="s">
        <v>1537</v>
      </c>
      <c r="AI140" s="180" t="s">
        <v>1910</v>
      </c>
    </row>
    <row r="141" spans="1:35" ht="319" x14ac:dyDescent="0.35">
      <c r="A141" s="179">
        <v>3</v>
      </c>
      <c r="B141" s="96" t="s">
        <v>118</v>
      </c>
      <c r="C141" s="145" t="s">
        <v>1037</v>
      </c>
      <c r="D141" s="145" t="s">
        <v>259</v>
      </c>
      <c r="E141" s="96" t="s">
        <v>1040</v>
      </c>
      <c r="F141" s="145" t="s">
        <v>326</v>
      </c>
      <c r="G141" s="96" t="s">
        <v>1500</v>
      </c>
      <c r="H141" s="139" t="s">
        <v>1501</v>
      </c>
      <c r="I141" s="96" t="s">
        <v>118</v>
      </c>
      <c r="J141" s="96" t="s">
        <v>1499</v>
      </c>
      <c r="K141" s="96" t="s">
        <v>77</v>
      </c>
      <c r="L141" s="96">
        <v>30</v>
      </c>
      <c r="M141" s="96" t="s">
        <v>133</v>
      </c>
      <c r="N141" s="96">
        <v>20</v>
      </c>
      <c r="O141" s="96" t="s">
        <v>183</v>
      </c>
      <c r="P141" s="96">
        <v>30</v>
      </c>
      <c r="Q141" s="96" t="s">
        <v>231</v>
      </c>
      <c r="R141" s="96">
        <v>20</v>
      </c>
      <c r="S141" s="96">
        <v>100</v>
      </c>
      <c r="T141" s="172" t="s">
        <v>1038</v>
      </c>
      <c r="U141" s="172" t="s">
        <v>1039</v>
      </c>
      <c r="V141" s="172"/>
      <c r="W141" s="172"/>
      <c r="X141" s="172"/>
      <c r="Y141" s="172"/>
      <c r="Z141" s="172"/>
      <c r="AA141" s="172"/>
      <c r="AB141" s="172"/>
      <c r="AC141" s="172"/>
      <c r="AD141" s="172"/>
      <c r="AE141" s="185"/>
      <c r="AF141" s="179" t="s">
        <v>1539</v>
      </c>
      <c r="AG141" s="96" t="s">
        <v>1911</v>
      </c>
      <c r="AH141" s="96" t="s">
        <v>1537</v>
      </c>
      <c r="AI141" s="180" t="s">
        <v>1644</v>
      </c>
    </row>
    <row r="142" spans="1:35" ht="52.5" x14ac:dyDescent="0.35">
      <c r="A142" s="179">
        <v>4</v>
      </c>
      <c r="B142" s="96" t="s">
        <v>118</v>
      </c>
      <c r="C142" s="145" t="s">
        <v>1037</v>
      </c>
      <c r="D142" s="145" t="s">
        <v>259</v>
      </c>
      <c r="E142" s="96" t="s">
        <v>1040</v>
      </c>
      <c r="F142" s="145" t="s">
        <v>327</v>
      </c>
      <c r="G142" s="96" t="s">
        <v>1502</v>
      </c>
      <c r="H142" s="139" t="s">
        <v>1270</v>
      </c>
      <c r="I142" s="96" t="s">
        <v>118</v>
      </c>
      <c r="J142" s="96" t="s">
        <v>1237</v>
      </c>
      <c r="K142" s="96" t="s">
        <v>77</v>
      </c>
      <c r="L142" s="96">
        <v>30</v>
      </c>
      <c r="M142" s="96" t="s">
        <v>133</v>
      </c>
      <c r="N142" s="96">
        <v>20</v>
      </c>
      <c r="O142" s="96" t="s">
        <v>183</v>
      </c>
      <c r="P142" s="96">
        <v>30</v>
      </c>
      <c r="Q142" s="96" t="s">
        <v>231</v>
      </c>
      <c r="R142" s="96">
        <v>20</v>
      </c>
      <c r="S142" s="96">
        <v>100</v>
      </c>
      <c r="T142" s="172"/>
      <c r="U142" s="172"/>
      <c r="V142" s="172"/>
      <c r="W142" s="172"/>
      <c r="X142" s="172"/>
      <c r="Y142" s="172"/>
      <c r="Z142" s="172" t="s">
        <v>1041</v>
      </c>
      <c r="AA142" s="172" t="s">
        <v>1042</v>
      </c>
      <c r="AB142" s="172"/>
      <c r="AC142" s="172"/>
      <c r="AD142" s="172"/>
      <c r="AE142" s="185"/>
      <c r="AF142" s="179" t="s">
        <v>1539</v>
      </c>
      <c r="AG142" s="96" t="s">
        <v>1912</v>
      </c>
      <c r="AH142" s="96" t="s">
        <v>1537</v>
      </c>
      <c r="AI142" s="180" t="s">
        <v>386</v>
      </c>
    </row>
    <row r="143" spans="1:35" ht="261" x14ac:dyDescent="0.35">
      <c r="A143" s="179">
        <v>22</v>
      </c>
      <c r="B143" s="96" t="s">
        <v>85</v>
      </c>
      <c r="C143" s="145" t="s">
        <v>1050</v>
      </c>
      <c r="D143" s="145" t="s">
        <v>259</v>
      </c>
      <c r="E143" s="96" t="s">
        <v>1056</v>
      </c>
      <c r="F143" s="145" t="s">
        <v>326</v>
      </c>
      <c r="G143" s="96" t="s">
        <v>1506</v>
      </c>
      <c r="H143" s="139" t="s">
        <v>1504</v>
      </c>
      <c r="I143" s="96" t="s">
        <v>85</v>
      </c>
      <c r="J143" s="96" t="s">
        <v>1505</v>
      </c>
      <c r="K143" s="96" t="s">
        <v>77</v>
      </c>
      <c r="L143" s="96">
        <v>30</v>
      </c>
      <c r="M143" s="96" t="s">
        <v>133</v>
      </c>
      <c r="N143" s="96">
        <v>20</v>
      </c>
      <c r="O143" s="96" t="s">
        <v>183</v>
      </c>
      <c r="P143" s="96">
        <v>30</v>
      </c>
      <c r="Q143" s="96" t="s">
        <v>231</v>
      </c>
      <c r="R143" s="96">
        <v>20</v>
      </c>
      <c r="S143" s="96">
        <v>100</v>
      </c>
      <c r="T143" s="172" t="s">
        <v>1054</v>
      </c>
      <c r="U143" s="172" t="s">
        <v>1055</v>
      </c>
      <c r="V143" s="172"/>
      <c r="W143" s="172"/>
      <c r="X143" s="172"/>
      <c r="Y143" s="172"/>
      <c r="Z143" s="172"/>
      <c r="AA143" s="172"/>
      <c r="AB143" s="172"/>
      <c r="AC143" s="172"/>
      <c r="AD143" s="172"/>
      <c r="AE143" s="185"/>
      <c r="AF143" s="179" t="s">
        <v>1652</v>
      </c>
      <c r="AG143" s="96" t="s">
        <v>1913</v>
      </c>
      <c r="AH143" s="96" t="s">
        <v>1537</v>
      </c>
      <c r="AI143" s="180" t="s">
        <v>1914</v>
      </c>
    </row>
    <row r="144" spans="1:35" ht="261" x14ac:dyDescent="0.35">
      <c r="A144" s="179">
        <v>30</v>
      </c>
      <c r="B144" s="96" t="s">
        <v>85</v>
      </c>
      <c r="C144" s="145" t="s">
        <v>1050</v>
      </c>
      <c r="D144" s="145" t="s">
        <v>259</v>
      </c>
      <c r="E144" s="96" t="s">
        <v>1056</v>
      </c>
      <c r="F144" s="145" t="s">
        <v>326</v>
      </c>
      <c r="G144" s="96" t="s">
        <v>1507</v>
      </c>
      <c r="H144" s="139" t="s">
        <v>1382</v>
      </c>
      <c r="I144" s="96" t="s">
        <v>85</v>
      </c>
      <c r="J144" s="96" t="s">
        <v>1503</v>
      </c>
      <c r="K144" s="96" t="s">
        <v>56</v>
      </c>
      <c r="L144" s="96">
        <v>15</v>
      </c>
      <c r="M144" s="96" t="s">
        <v>133</v>
      </c>
      <c r="N144" s="96">
        <v>20</v>
      </c>
      <c r="O144" s="96" t="s">
        <v>172</v>
      </c>
      <c r="P144" s="96">
        <v>15</v>
      </c>
      <c r="Q144" s="96" t="s">
        <v>231</v>
      </c>
      <c r="R144" s="96">
        <v>20</v>
      </c>
      <c r="S144" s="96">
        <v>70</v>
      </c>
      <c r="T144" s="172" t="s">
        <v>1061</v>
      </c>
      <c r="U144" s="172" t="s">
        <v>1062</v>
      </c>
      <c r="V144" s="172"/>
      <c r="W144" s="172"/>
      <c r="X144" s="172"/>
      <c r="Y144" s="172"/>
      <c r="Z144" s="172"/>
      <c r="AA144" s="172"/>
      <c r="AB144" s="172"/>
      <c r="AC144" s="172"/>
      <c r="AD144" s="172"/>
      <c r="AE144" s="185"/>
      <c r="AF144" s="179" t="s">
        <v>1546</v>
      </c>
      <c r="AG144" s="96" t="s">
        <v>1915</v>
      </c>
      <c r="AH144" s="96" t="s">
        <v>1537</v>
      </c>
      <c r="AI144" s="180" t="s">
        <v>1916</v>
      </c>
    </row>
    <row r="145" spans="1:35" ht="246.5" x14ac:dyDescent="0.35">
      <c r="A145" s="179">
        <v>31</v>
      </c>
      <c r="B145" s="96" t="s">
        <v>85</v>
      </c>
      <c r="C145" s="145" t="s">
        <v>1050</v>
      </c>
      <c r="D145" s="145" t="s">
        <v>259</v>
      </c>
      <c r="E145" s="96" t="s">
        <v>1056</v>
      </c>
      <c r="F145" s="145" t="s">
        <v>326</v>
      </c>
      <c r="G145" s="96" t="s">
        <v>1508</v>
      </c>
      <c r="H145" s="139" t="s">
        <v>1509</v>
      </c>
      <c r="I145" s="96" t="s">
        <v>85</v>
      </c>
      <c r="J145" s="96" t="s">
        <v>1510</v>
      </c>
      <c r="K145" s="96" t="s">
        <v>77</v>
      </c>
      <c r="L145" s="96">
        <v>30</v>
      </c>
      <c r="M145" s="96" t="s">
        <v>133</v>
      </c>
      <c r="N145" s="96">
        <v>20</v>
      </c>
      <c r="O145" s="96" t="s">
        <v>183</v>
      </c>
      <c r="P145" s="96">
        <v>30</v>
      </c>
      <c r="Q145" s="96" t="s">
        <v>231</v>
      </c>
      <c r="R145" s="96">
        <v>20</v>
      </c>
      <c r="S145" s="96">
        <v>100</v>
      </c>
      <c r="T145" s="172" t="s">
        <v>1073</v>
      </c>
      <c r="U145" s="172" t="s">
        <v>1074</v>
      </c>
      <c r="V145" s="172"/>
      <c r="W145" s="172"/>
      <c r="X145" s="172"/>
      <c r="Y145" s="172"/>
      <c r="Z145" s="172"/>
      <c r="AA145" s="172"/>
      <c r="AB145" s="172"/>
      <c r="AC145" s="172"/>
      <c r="AD145" s="172"/>
      <c r="AE145" s="185"/>
      <c r="AF145" s="179" t="s">
        <v>1652</v>
      </c>
      <c r="AG145" s="96" t="s">
        <v>1917</v>
      </c>
      <c r="AH145" s="96" t="s">
        <v>1537</v>
      </c>
      <c r="AI145" s="180" t="s">
        <v>1918</v>
      </c>
    </row>
    <row r="146" spans="1:35" ht="116" x14ac:dyDescent="0.35">
      <c r="A146" s="179">
        <v>32</v>
      </c>
      <c r="B146" s="96" t="s">
        <v>85</v>
      </c>
      <c r="C146" s="145" t="s">
        <v>1050</v>
      </c>
      <c r="D146" s="145" t="s">
        <v>259</v>
      </c>
      <c r="E146" s="96" t="s">
        <v>1056</v>
      </c>
      <c r="F146" s="145" t="s">
        <v>327</v>
      </c>
      <c r="G146" s="96" t="s">
        <v>1511</v>
      </c>
      <c r="H146" s="139" t="s">
        <v>1512</v>
      </c>
      <c r="I146" s="96" t="s">
        <v>85</v>
      </c>
      <c r="J146" s="96" t="s">
        <v>1513</v>
      </c>
      <c r="K146" s="96" t="s">
        <v>77</v>
      </c>
      <c r="L146" s="96">
        <v>30</v>
      </c>
      <c r="M146" s="96" t="s">
        <v>133</v>
      </c>
      <c r="N146" s="96">
        <v>20</v>
      </c>
      <c r="O146" s="96" t="s">
        <v>183</v>
      </c>
      <c r="P146" s="96">
        <v>30</v>
      </c>
      <c r="Q146" s="96" t="s">
        <v>231</v>
      </c>
      <c r="R146" s="96">
        <v>20</v>
      </c>
      <c r="S146" s="96">
        <v>100</v>
      </c>
      <c r="T146" s="172"/>
      <c r="U146" s="172"/>
      <c r="V146" s="172"/>
      <c r="W146" s="172"/>
      <c r="X146" s="172"/>
      <c r="Y146" s="172"/>
      <c r="Z146" s="172" t="s">
        <v>1068</v>
      </c>
      <c r="AA146" s="172" t="s">
        <v>674</v>
      </c>
      <c r="AB146" s="172" t="s">
        <v>1057</v>
      </c>
      <c r="AC146" s="172" t="s">
        <v>1058</v>
      </c>
      <c r="AD146" s="172" t="s">
        <v>1071</v>
      </c>
      <c r="AE146" s="185" t="s">
        <v>1072</v>
      </c>
      <c r="AF146" s="179" t="s">
        <v>1652</v>
      </c>
      <c r="AG146" s="96" t="s">
        <v>1919</v>
      </c>
      <c r="AH146" s="96" t="s">
        <v>1537</v>
      </c>
      <c r="AI146" s="180" t="s">
        <v>1920</v>
      </c>
    </row>
    <row r="147" spans="1:35" ht="377" x14ac:dyDescent="0.35">
      <c r="A147" s="179">
        <v>1</v>
      </c>
      <c r="B147" s="96" t="s">
        <v>85</v>
      </c>
      <c r="C147" s="145" t="s">
        <v>1050</v>
      </c>
      <c r="D147" s="145" t="s">
        <v>259</v>
      </c>
      <c r="E147" s="96" t="s">
        <v>1056</v>
      </c>
      <c r="F147" s="145" t="s">
        <v>327</v>
      </c>
      <c r="G147" s="96" t="s">
        <v>1250</v>
      </c>
      <c r="H147" s="139" t="s">
        <v>1251</v>
      </c>
      <c r="I147" s="96" t="s">
        <v>49</v>
      </c>
      <c r="J147" s="96" t="s">
        <v>1252</v>
      </c>
      <c r="K147" s="96" t="s">
        <v>56</v>
      </c>
      <c r="L147" s="96">
        <v>15</v>
      </c>
      <c r="M147" s="96" t="s">
        <v>133</v>
      </c>
      <c r="N147" s="96">
        <v>20</v>
      </c>
      <c r="O147" s="96" t="s">
        <v>172</v>
      </c>
      <c r="P147" s="96">
        <v>15</v>
      </c>
      <c r="Q147" s="96" t="s">
        <v>231</v>
      </c>
      <c r="R147" s="96">
        <v>20</v>
      </c>
      <c r="S147" s="96">
        <v>70</v>
      </c>
      <c r="T147" s="172"/>
      <c r="U147" s="172"/>
      <c r="V147" s="172"/>
      <c r="W147" s="172"/>
      <c r="X147" s="172"/>
      <c r="Y147" s="172"/>
      <c r="Z147" s="172" t="s">
        <v>1063</v>
      </c>
      <c r="AA147" s="172" t="s">
        <v>1045</v>
      </c>
      <c r="AB147" s="172"/>
      <c r="AC147" s="172"/>
      <c r="AD147" s="172"/>
      <c r="AE147" s="185"/>
      <c r="AF147" s="179" t="s">
        <v>1560</v>
      </c>
      <c r="AG147" s="96" t="s">
        <v>1739</v>
      </c>
      <c r="AH147" s="96" t="s">
        <v>1537</v>
      </c>
      <c r="AI147" s="180" t="s">
        <v>1740</v>
      </c>
    </row>
    <row r="148" spans="1:35" ht="159.5" x14ac:dyDescent="0.35">
      <c r="A148" s="179">
        <v>10</v>
      </c>
      <c r="B148" s="96" t="s">
        <v>85</v>
      </c>
      <c r="C148" s="145" t="s">
        <v>1075</v>
      </c>
      <c r="D148" s="145" t="s">
        <v>259</v>
      </c>
      <c r="E148" s="96" t="s">
        <v>1081</v>
      </c>
      <c r="F148" s="145" t="s">
        <v>326</v>
      </c>
      <c r="G148" s="96" t="s">
        <v>1446</v>
      </c>
      <c r="H148" s="139" t="s">
        <v>1447</v>
      </c>
      <c r="I148" s="96" t="s">
        <v>140</v>
      </c>
      <c r="J148" s="96" t="s">
        <v>1330</v>
      </c>
      <c r="K148" s="96" t="s">
        <v>77</v>
      </c>
      <c r="L148" s="96">
        <v>30</v>
      </c>
      <c r="M148" s="96" t="s">
        <v>133</v>
      </c>
      <c r="N148" s="96">
        <v>20</v>
      </c>
      <c r="O148" s="96" t="s">
        <v>183</v>
      </c>
      <c r="P148" s="96">
        <v>30</v>
      </c>
      <c r="Q148" s="96" t="s">
        <v>221</v>
      </c>
      <c r="R148" s="96">
        <v>10</v>
      </c>
      <c r="S148" s="96">
        <v>90</v>
      </c>
      <c r="T148" s="172" t="s">
        <v>1079</v>
      </c>
      <c r="U148" s="172" t="s">
        <v>1080</v>
      </c>
      <c r="V148" s="172"/>
      <c r="W148" s="172"/>
      <c r="X148" s="172"/>
      <c r="Y148" s="172"/>
      <c r="Z148" s="172"/>
      <c r="AA148" s="172"/>
      <c r="AB148" s="172"/>
      <c r="AC148" s="172"/>
      <c r="AD148" s="172"/>
      <c r="AE148" s="185"/>
      <c r="AF148" s="179" t="s">
        <v>1753</v>
      </c>
      <c r="AG148" s="96" t="s">
        <v>1867</v>
      </c>
      <c r="AH148" s="96" t="s">
        <v>1537</v>
      </c>
      <c r="AI148" s="180" t="s">
        <v>1868</v>
      </c>
    </row>
    <row r="149" spans="1:35" ht="116" x14ac:dyDescent="0.35">
      <c r="A149" s="179">
        <v>32</v>
      </c>
      <c r="B149" s="96" t="s">
        <v>85</v>
      </c>
      <c r="C149" s="145" t="s">
        <v>1075</v>
      </c>
      <c r="D149" s="145" t="s">
        <v>259</v>
      </c>
      <c r="E149" s="96" t="s">
        <v>1081</v>
      </c>
      <c r="F149" s="145" t="s">
        <v>327</v>
      </c>
      <c r="G149" s="96" t="s">
        <v>1511</v>
      </c>
      <c r="H149" s="139" t="s">
        <v>1512</v>
      </c>
      <c r="I149" s="96" t="s">
        <v>85</v>
      </c>
      <c r="J149" s="96" t="s">
        <v>1513</v>
      </c>
      <c r="K149" s="96" t="s">
        <v>77</v>
      </c>
      <c r="L149" s="96">
        <v>30</v>
      </c>
      <c r="M149" s="96" t="s">
        <v>133</v>
      </c>
      <c r="N149" s="96">
        <v>20</v>
      </c>
      <c r="O149" s="96" t="s">
        <v>183</v>
      </c>
      <c r="P149" s="96">
        <v>30</v>
      </c>
      <c r="Q149" s="96" t="s">
        <v>231</v>
      </c>
      <c r="R149" s="96">
        <v>20</v>
      </c>
      <c r="S149" s="96">
        <v>100</v>
      </c>
      <c r="T149" s="172"/>
      <c r="U149" s="172"/>
      <c r="V149" s="172"/>
      <c r="W149" s="172"/>
      <c r="X149" s="172"/>
      <c r="Y149" s="172"/>
      <c r="Z149" s="172" t="s">
        <v>1084</v>
      </c>
      <c r="AA149" s="172" t="s">
        <v>674</v>
      </c>
      <c r="AB149" s="172"/>
      <c r="AC149" s="172"/>
      <c r="AD149" s="172"/>
      <c r="AE149" s="185"/>
      <c r="AF149" s="179" t="s">
        <v>1652</v>
      </c>
      <c r="AG149" s="96" t="s">
        <v>1919</v>
      </c>
      <c r="AH149" s="96" t="s">
        <v>1537</v>
      </c>
      <c r="AI149" s="180" t="s">
        <v>1920</v>
      </c>
    </row>
    <row r="150" spans="1:35" ht="159.5" x14ac:dyDescent="0.35">
      <c r="A150" s="179">
        <v>10</v>
      </c>
      <c r="B150" s="96" t="s">
        <v>85</v>
      </c>
      <c r="C150" s="145" t="s">
        <v>1085</v>
      </c>
      <c r="D150" s="145" t="s">
        <v>259</v>
      </c>
      <c r="E150" s="96" t="s">
        <v>1087</v>
      </c>
      <c r="F150" s="145" t="s">
        <v>326</v>
      </c>
      <c r="G150" s="96" t="s">
        <v>1446</v>
      </c>
      <c r="H150" s="139" t="s">
        <v>1447</v>
      </c>
      <c r="I150" s="96" t="s">
        <v>140</v>
      </c>
      <c r="J150" s="96" t="s">
        <v>1330</v>
      </c>
      <c r="K150" s="96" t="s">
        <v>77</v>
      </c>
      <c r="L150" s="96">
        <v>30</v>
      </c>
      <c r="M150" s="96" t="s">
        <v>133</v>
      </c>
      <c r="N150" s="96">
        <v>20</v>
      </c>
      <c r="O150" s="96" t="s">
        <v>183</v>
      </c>
      <c r="P150" s="96">
        <v>30</v>
      </c>
      <c r="Q150" s="96" t="s">
        <v>221</v>
      </c>
      <c r="R150" s="96">
        <v>10</v>
      </c>
      <c r="S150" s="96">
        <v>90</v>
      </c>
      <c r="T150" s="172" t="s">
        <v>1086</v>
      </c>
      <c r="U150" s="172" t="s">
        <v>1067</v>
      </c>
      <c r="V150" s="172"/>
      <c r="W150" s="172"/>
      <c r="X150" s="172"/>
      <c r="Y150" s="172"/>
      <c r="Z150" s="172"/>
      <c r="AA150" s="172"/>
      <c r="AB150" s="172"/>
      <c r="AC150" s="172"/>
      <c r="AD150" s="172"/>
      <c r="AE150" s="185"/>
      <c r="AF150" s="179" t="s">
        <v>1753</v>
      </c>
      <c r="AG150" s="96" t="s">
        <v>1867</v>
      </c>
      <c r="AH150" s="96" t="s">
        <v>1537</v>
      </c>
      <c r="AI150" s="180" t="s">
        <v>1868</v>
      </c>
    </row>
    <row r="151" spans="1:35" ht="116" x14ac:dyDescent="0.35">
      <c r="A151" s="179">
        <v>32</v>
      </c>
      <c r="B151" s="96" t="s">
        <v>85</v>
      </c>
      <c r="C151" s="145" t="s">
        <v>1085</v>
      </c>
      <c r="D151" s="145" t="s">
        <v>259</v>
      </c>
      <c r="E151" s="96" t="s">
        <v>1087</v>
      </c>
      <c r="F151" s="145" t="s">
        <v>327</v>
      </c>
      <c r="G151" s="96" t="s">
        <v>1511</v>
      </c>
      <c r="H151" s="139" t="s">
        <v>1512</v>
      </c>
      <c r="I151" s="96" t="s">
        <v>85</v>
      </c>
      <c r="J151" s="96" t="s">
        <v>1513</v>
      </c>
      <c r="K151" s="96" t="s">
        <v>77</v>
      </c>
      <c r="L151" s="96">
        <v>30</v>
      </c>
      <c r="M151" s="96" t="s">
        <v>133</v>
      </c>
      <c r="N151" s="96">
        <v>20</v>
      </c>
      <c r="O151" s="96" t="s">
        <v>183</v>
      </c>
      <c r="P151" s="96">
        <v>30</v>
      </c>
      <c r="Q151" s="96" t="s">
        <v>231</v>
      </c>
      <c r="R151" s="96">
        <v>20</v>
      </c>
      <c r="S151" s="96">
        <v>100</v>
      </c>
      <c r="T151" s="172"/>
      <c r="U151" s="172"/>
      <c r="V151" s="172"/>
      <c r="W151" s="172"/>
      <c r="X151" s="172"/>
      <c r="Y151" s="172"/>
      <c r="Z151" s="172" t="s">
        <v>1093</v>
      </c>
      <c r="AA151" s="172" t="s">
        <v>674</v>
      </c>
      <c r="AB151" s="172"/>
      <c r="AC151" s="172"/>
      <c r="AD151" s="172"/>
      <c r="AE151" s="185"/>
      <c r="AF151" s="179" t="s">
        <v>1652</v>
      </c>
      <c r="AG151" s="96" t="s">
        <v>1919</v>
      </c>
      <c r="AH151" s="96" t="s">
        <v>1537</v>
      </c>
      <c r="AI151" s="180" t="s">
        <v>1920</v>
      </c>
    </row>
    <row r="152" spans="1:35" ht="377" x14ac:dyDescent="0.35">
      <c r="A152" s="179">
        <v>1</v>
      </c>
      <c r="B152" s="96" t="s">
        <v>85</v>
      </c>
      <c r="C152" s="145" t="s">
        <v>1085</v>
      </c>
      <c r="D152" s="145" t="s">
        <v>259</v>
      </c>
      <c r="E152" s="96" t="s">
        <v>1087</v>
      </c>
      <c r="F152" s="145" t="s">
        <v>327</v>
      </c>
      <c r="G152" s="96" t="s">
        <v>1250</v>
      </c>
      <c r="H152" s="139" t="s">
        <v>1251</v>
      </c>
      <c r="I152" s="96" t="s">
        <v>49</v>
      </c>
      <c r="J152" s="96" t="s">
        <v>1252</v>
      </c>
      <c r="K152" s="96" t="s">
        <v>56</v>
      </c>
      <c r="L152" s="96">
        <v>15</v>
      </c>
      <c r="M152" s="96" t="s">
        <v>133</v>
      </c>
      <c r="N152" s="96">
        <v>20</v>
      </c>
      <c r="O152" s="96" t="s">
        <v>172</v>
      </c>
      <c r="P152" s="96">
        <v>15</v>
      </c>
      <c r="Q152" s="96" t="s">
        <v>231</v>
      </c>
      <c r="R152" s="96">
        <v>20</v>
      </c>
      <c r="S152" s="96">
        <v>70</v>
      </c>
      <c r="T152" s="172"/>
      <c r="U152" s="172"/>
      <c r="V152" s="172"/>
      <c r="W152" s="172"/>
      <c r="X152" s="172"/>
      <c r="Y152" s="172"/>
      <c r="Z152" s="172" t="s">
        <v>1088</v>
      </c>
      <c r="AA152" s="172" t="s">
        <v>1045</v>
      </c>
      <c r="AB152" s="172"/>
      <c r="AC152" s="172"/>
      <c r="AD152" s="172"/>
      <c r="AE152" s="185"/>
      <c r="AF152" s="179" t="s">
        <v>1560</v>
      </c>
      <c r="AG152" s="96" t="s">
        <v>1739</v>
      </c>
      <c r="AH152" s="96" t="s">
        <v>1537</v>
      </c>
      <c r="AI152" s="180" t="s">
        <v>1740</v>
      </c>
    </row>
    <row r="153" spans="1:35" ht="178.5" x14ac:dyDescent="0.35">
      <c r="A153" s="179">
        <v>1</v>
      </c>
      <c r="B153" s="96" t="s">
        <v>26</v>
      </c>
      <c r="C153" s="145" t="s">
        <v>1107</v>
      </c>
      <c r="D153" s="145" t="s">
        <v>259</v>
      </c>
      <c r="E153" s="96" t="s">
        <v>1113</v>
      </c>
      <c r="F153" s="145" t="s">
        <v>326</v>
      </c>
      <c r="G153" s="96" t="s">
        <v>1457</v>
      </c>
      <c r="H153" s="139" t="s">
        <v>1514</v>
      </c>
      <c r="I153" s="96" t="s">
        <v>26</v>
      </c>
      <c r="J153" s="96" t="s">
        <v>1515</v>
      </c>
      <c r="K153" s="96" t="s">
        <v>77</v>
      </c>
      <c r="L153" s="96">
        <v>30</v>
      </c>
      <c r="M153" s="96" t="s">
        <v>133</v>
      </c>
      <c r="N153" s="96">
        <v>20</v>
      </c>
      <c r="O153" s="96" t="s">
        <v>183</v>
      </c>
      <c r="P153" s="96">
        <v>30</v>
      </c>
      <c r="Q153" s="96" t="s">
        <v>231</v>
      </c>
      <c r="R153" s="96">
        <v>20</v>
      </c>
      <c r="S153" s="96">
        <v>100</v>
      </c>
      <c r="T153" s="172" t="s">
        <v>1111</v>
      </c>
      <c r="U153" s="172" t="s">
        <v>1112</v>
      </c>
      <c r="V153" s="172"/>
      <c r="W153" s="172"/>
      <c r="X153" s="172"/>
      <c r="Y153" s="172"/>
      <c r="Z153" s="172"/>
      <c r="AA153" s="172"/>
      <c r="AB153" s="172"/>
      <c r="AC153" s="172"/>
      <c r="AD153" s="172"/>
      <c r="AE153" s="185"/>
      <c r="AF153" s="179" t="s">
        <v>1753</v>
      </c>
      <c r="AG153" s="96" t="s">
        <v>1921</v>
      </c>
      <c r="AH153" s="96" t="s">
        <v>1537</v>
      </c>
      <c r="AI153" s="180" t="s">
        <v>1922</v>
      </c>
    </row>
    <row r="154" spans="1:35" ht="178.5" x14ac:dyDescent="0.35">
      <c r="A154" s="179">
        <v>2</v>
      </c>
      <c r="B154" s="96" t="s">
        <v>26</v>
      </c>
      <c r="C154" s="145" t="s">
        <v>1107</v>
      </c>
      <c r="D154" s="145" t="s">
        <v>259</v>
      </c>
      <c r="E154" s="96" t="s">
        <v>1113</v>
      </c>
      <c r="F154" s="145" t="s">
        <v>326</v>
      </c>
      <c r="G154" s="96" t="s">
        <v>1458</v>
      </c>
      <c r="H154" s="139" t="s">
        <v>1516</v>
      </c>
      <c r="I154" s="96" t="s">
        <v>26</v>
      </c>
      <c r="J154" s="96" t="s">
        <v>1515</v>
      </c>
      <c r="K154" s="96" t="s">
        <v>77</v>
      </c>
      <c r="L154" s="96">
        <v>30</v>
      </c>
      <c r="M154" s="96" t="s">
        <v>133</v>
      </c>
      <c r="N154" s="96">
        <v>20</v>
      </c>
      <c r="O154" s="96" t="s">
        <v>183</v>
      </c>
      <c r="P154" s="96">
        <v>30</v>
      </c>
      <c r="Q154" s="96" t="s">
        <v>231</v>
      </c>
      <c r="R154" s="96">
        <v>20</v>
      </c>
      <c r="S154" s="96">
        <v>100</v>
      </c>
      <c r="T154" s="172" t="s">
        <v>1111</v>
      </c>
      <c r="U154" s="172" t="s">
        <v>1112</v>
      </c>
      <c r="V154" s="172"/>
      <c r="W154" s="172"/>
      <c r="X154" s="172"/>
      <c r="Y154" s="172"/>
      <c r="Z154" s="172"/>
      <c r="AA154" s="172"/>
      <c r="AB154" s="172"/>
      <c r="AC154" s="172"/>
      <c r="AD154" s="172"/>
      <c r="AE154" s="185"/>
      <c r="AF154" s="179" t="s">
        <v>1753</v>
      </c>
      <c r="AG154" s="96" t="s">
        <v>1923</v>
      </c>
      <c r="AH154" s="96" t="s">
        <v>1537</v>
      </c>
      <c r="AI154" s="180" t="s">
        <v>386</v>
      </c>
    </row>
    <row r="155" spans="1:35" ht="178.5" x14ac:dyDescent="0.35">
      <c r="A155" s="179">
        <v>3</v>
      </c>
      <c r="B155" s="96" t="s">
        <v>26</v>
      </c>
      <c r="C155" s="145" t="s">
        <v>1107</v>
      </c>
      <c r="D155" s="145" t="s">
        <v>259</v>
      </c>
      <c r="E155" s="96" t="s">
        <v>1113</v>
      </c>
      <c r="F155" s="145" t="s">
        <v>326</v>
      </c>
      <c r="G155" s="96" t="s">
        <v>1459</v>
      </c>
      <c r="H155" s="139" t="s">
        <v>1517</v>
      </c>
      <c r="I155" s="96" t="s">
        <v>26</v>
      </c>
      <c r="J155" s="96" t="s">
        <v>1515</v>
      </c>
      <c r="K155" s="96" t="s">
        <v>77</v>
      </c>
      <c r="L155" s="96">
        <v>30</v>
      </c>
      <c r="M155" s="96" t="s">
        <v>133</v>
      </c>
      <c r="N155" s="96">
        <v>20</v>
      </c>
      <c r="O155" s="96" t="s">
        <v>183</v>
      </c>
      <c r="P155" s="96">
        <v>30</v>
      </c>
      <c r="Q155" s="96" t="s">
        <v>231</v>
      </c>
      <c r="R155" s="96">
        <v>20</v>
      </c>
      <c r="S155" s="96">
        <v>100</v>
      </c>
      <c r="T155" s="172" t="s">
        <v>1111</v>
      </c>
      <c r="U155" s="172" t="s">
        <v>1112</v>
      </c>
      <c r="V155" s="172"/>
      <c r="W155" s="172"/>
      <c r="X155" s="172"/>
      <c r="Y155" s="172"/>
      <c r="Z155" s="172"/>
      <c r="AA155" s="172"/>
      <c r="AB155" s="172"/>
      <c r="AC155" s="172"/>
      <c r="AD155" s="172"/>
      <c r="AE155" s="185"/>
      <c r="AF155" s="179" t="s">
        <v>1753</v>
      </c>
      <c r="AG155" s="96" t="s">
        <v>1924</v>
      </c>
      <c r="AH155" s="96" t="s">
        <v>1537</v>
      </c>
      <c r="AI155" s="180" t="s">
        <v>1925</v>
      </c>
    </row>
    <row r="156" spans="1:35" ht="178.5" x14ac:dyDescent="0.35">
      <c r="A156" s="179">
        <v>4</v>
      </c>
      <c r="B156" s="96" t="s">
        <v>26</v>
      </c>
      <c r="C156" s="145" t="s">
        <v>1107</v>
      </c>
      <c r="D156" s="145" t="s">
        <v>259</v>
      </c>
      <c r="E156" s="96" t="s">
        <v>1113</v>
      </c>
      <c r="F156" s="145" t="s">
        <v>326</v>
      </c>
      <c r="G156" s="96" t="s">
        <v>1362</v>
      </c>
      <c r="H156" s="139" t="s">
        <v>1363</v>
      </c>
      <c r="I156" s="96" t="s">
        <v>26</v>
      </c>
      <c r="J156" s="96" t="s">
        <v>1364</v>
      </c>
      <c r="K156" s="96" t="s">
        <v>77</v>
      </c>
      <c r="L156" s="96">
        <v>30</v>
      </c>
      <c r="M156" s="96" t="s">
        <v>133</v>
      </c>
      <c r="N156" s="96">
        <v>20</v>
      </c>
      <c r="O156" s="96" t="s">
        <v>183</v>
      </c>
      <c r="P156" s="96">
        <v>30</v>
      </c>
      <c r="Q156" s="96" t="s">
        <v>231</v>
      </c>
      <c r="R156" s="96">
        <v>20</v>
      </c>
      <c r="S156" s="96">
        <v>100</v>
      </c>
      <c r="T156" s="172" t="s">
        <v>1111</v>
      </c>
      <c r="U156" s="172" t="s">
        <v>1112</v>
      </c>
      <c r="V156" s="172"/>
      <c r="W156" s="172"/>
      <c r="X156" s="172"/>
      <c r="Y156" s="172"/>
      <c r="Z156" s="172"/>
      <c r="AA156" s="172"/>
      <c r="AB156" s="172"/>
      <c r="AC156" s="172"/>
      <c r="AD156" s="172"/>
      <c r="AE156" s="185"/>
      <c r="AF156" s="179" t="s">
        <v>1546</v>
      </c>
      <c r="AG156" s="96" t="s">
        <v>1926</v>
      </c>
      <c r="AH156" s="96" t="s">
        <v>1537</v>
      </c>
      <c r="AI156" s="180" t="s">
        <v>1927</v>
      </c>
    </row>
    <row r="157" spans="1:35" ht="178.5" x14ac:dyDescent="0.35">
      <c r="A157" s="179">
        <v>5</v>
      </c>
      <c r="B157" s="96" t="s">
        <v>26</v>
      </c>
      <c r="C157" s="145" t="s">
        <v>1107</v>
      </c>
      <c r="D157" s="145" t="s">
        <v>259</v>
      </c>
      <c r="E157" s="96" t="s">
        <v>1113</v>
      </c>
      <c r="F157" s="145" t="s">
        <v>326</v>
      </c>
      <c r="G157" s="96" t="s">
        <v>1365</v>
      </c>
      <c r="H157" s="139" t="s">
        <v>1366</v>
      </c>
      <c r="I157" s="96" t="s">
        <v>26</v>
      </c>
      <c r="J157" s="96" t="s">
        <v>1367</v>
      </c>
      <c r="K157" s="96" t="s">
        <v>77</v>
      </c>
      <c r="L157" s="96">
        <v>30</v>
      </c>
      <c r="M157" s="96" t="s">
        <v>133</v>
      </c>
      <c r="N157" s="96">
        <v>20</v>
      </c>
      <c r="O157" s="96" t="s">
        <v>183</v>
      </c>
      <c r="P157" s="96">
        <v>30</v>
      </c>
      <c r="Q157" s="96" t="s">
        <v>231</v>
      </c>
      <c r="R157" s="96">
        <v>20</v>
      </c>
      <c r="S157" s="96">
        <v>100</v>
      </c>
      <c r="T157" s="172" t="s">
        <v>1111</v>
      </c>
      <c r="U157" s="172" t="s">
        <v>1112</v>
      </c>
      <c r="V157" s="172"/>
      <c r="W157" s="172"/>
      <c r="X157" s="172"/>
      <c r="Y157" s="172"/>
      <c r="Z157" s="172"/>
      <c r="AA157" s="172"/>
      <c r="AB157" s="172"/>
      <c r="AC157" s="172"/>
      <c r="AD157" s="172"/>
      <c r="AE157" s="185"/>
      <c r="AF157" s="179" t="s">
        <v>1546</v>
      </c>
      <c r="AG157" s="96" t="s">
        <v>1928</v>
      </c>
      <c r="AH157" s="96" t="s">
        <v>1537</v>
      </c>
      <c r="AI157" s="180" t="s">
        <v>1929</v>
      </c>
    </row>
    <row r="158" spans="1:35" ht="178.5" x14ac:dyDescent="0.35">
      <c r="A158" s="179">
        <v>6</v>
      </c>
      <c r="B158" s="96" t="s">
        <v>26</v>
      </c>
      <c r="C158" s="145" t="s">
        <v>1107</v>
      </c>
      <c r="D158" s="145" t="s">
        <v>259</v>
      </c>
      <c r="E158" s="96" t="s">
        <v>1113</v>
      </c>
      <c r="F158" s="145" t="s">
        <v>326</v>
      </c>
      <c r="G158" s="96" t="s">
        <v>1368</v>
      </c>
      <c r="H158" s="139" t="s">
        <v>1369</v>
      </c>
      <c r="I158" s="96" t="s">
        <v>26</v>
      </c>
      <c r="J158" s="96" t="s">
        <v>1370</v>
      </c>
      <c r="K158" s="96" t="s">
        <v>56</v>
      </c>
      <c r="L158" s="96">
        <v>15</v>
      </c>
      <c r="M158" s="96" t="s">
        <v>133</v>
      </c>
      <c r="N158" s="96">
        <v>20</v>
      </c>
      <c r="O158" s="96" t="s">
        <v>172</v>
      </c>
      <c r="P158" s="96">
        <v>15</v>
      </c>
      <c r="Q158" s="96" t="s">
        <v>231</v>
      </c>
      <c r="R158" s="96">
        <v>20</v>
      </c>
      <c r="S158" s="96">
        <v>70</v>
      </c>
      <c r="T158" s="172" t="s">
        <v>1111</v>
      </c>
      <c r="U158" s="172" t="s">
        <v>1112</v>
      </c>
      <c r="V158" s="172"/>
      <c r="W158" s="172"/>
      <c r="X158" s="172"/>
      <c r="Y158" s="172"/>
      <c r="Z158" s="172"/>
      <c r="AA158" s="172"/>
      <c r="AB158" s="172"/>
      <c r="AC158" s="172"/>
      <c r="AD158" s="172"/>
      <c r="AE158" s="185"/>
      <c r="AF158" s="179" t="s">
        <v>1546</v>
      </c>
      <c r="AG158" s="96" t="s">
        <v>1930</v>
      </c>
      <c r="AH158" s="96" t="s">
        <v>1537</v>
      </c>
      <c r="AI158" s="180" t="s">
        <v>1931</v>
      </c>
    </row>
    <row r="159" spans="1:35" ht="101.5" x14ac:dyDescent="0.35">
      <c r="A159" s="179">
        <v>7</v>
      </c>
      <c r="B159" s="96" t="s">
        <v>26</v>
      </c>
      <c r="C159" s="145" t="s">
        <v>1107</v>
      </c>
      <c r="D159" s="145" t="s">
        <v>259</v>
      </c>
      <c r="E159" s="96" t="s">
        <v>1113</v>
      </c>
      <c r="F159" s="145" t="s">
        <v>326</v>
      </c>
      <c r="G159" s="96" t="s">
        <v>1371</v>
      </c>
      <c r="H159" s="139" t="s">
        <v>1372</v>
      </c>
      <c r="I159" s="96" t="s">
        <v>26</v>
      </c>
      <c r="J159" s="96" t="s">
        <v>1373</v>
      </c>
      <c r="K159" s="96" t="s">
        <v>77</v>
      </c>
      <c r="L159" s="96">
        <v>30</v>
      </c>
      <c r="M159" s="96" t="s">
        <v>133</v>
      </c>
      <c r="N159" s="96">
        <v>20</v>
      </c>
      <c r="O159" s="96" t="s">
        <v>183</v>
      </c>
      <c r="P159" s="96">
        <v>30</v>
      </c>
      <c r="Q159" s="96" t="s">
        <v>231</v>
      </c>
      <c r="R159" s="96">
        <v>20</v>
      </c>
      <c r="S159" s="96">
        <v>100</v>
      </c>
      <c r="T159" s="172" t="s">
        <v>1118</v>
      </c>
      <c r="U159" s="172" t="s">
        <v>1119</v>
      </c>
      <c r="V159" s="172"/>
      <c r="W159" s="172"/>
      <c r="X159" s="172"/>
      <c r="Y159" s="172"/>
      <c r="Z159" s="172"/>
      <c r="AA159" s="172"/>
      <c r="AB159" s="172"/>
      <c r="AC159" s="172"/>
      <c r="AD159" s="172"/>
      <c r="AE159" s="185"/>
      <c r="AF159" s="179" t="s">
        <v>1753</v>
      </c>
      <c r="AG159" s="96" t="s">
        <v>1932</v>
      </c>
      <c r="AH159" s="96" t="s">
        <v>1537</v>
      </c>
      <c r="AI159" s="180" t="s">
        <v>1933</v>
      </c>
    </row>
    <row r="160" spans="1:35" ht="377.5" thickBot="1" x14ac:dyDescent="0.4">
      <c r="A160" s="181">
        <v>1</v>
      </c>
      <c r="B160" s="182" t="s">
        <v>26</v>
      </c>
      <c r="C160" s="144" t="s">
        <v>1107</v>
      </c>
      <c r="D160" s="144" t="s">
        <v>259</v>
      </c>
      <c r="E160" s="182" t="s">
        <v>1113</v>
      </c>
      <c r="F160" s="144" t="s">
        <v>327</v>
      </c>
      <c r="G160" s="182" t="s">
        <v>1250</v>
      </c>
      <c r="H160" s="186" t="s">
        <v>1415</v>
      </c>
      <c r="I160" s="182" t="s">
        <v>49</v>
      </c>
      <c r="J160" s="182" t="s">
        <v>1252</v>
      </c>
      <c r="K160" s="182" t="s">
        <v>56</v>
      </c>
      <c r="L160" s="182">
        <v>15</v>
      </c>
      <c r="M160" s="182" t="s">
        <v>122</v>
      </c>
      <c r="N160" s="182">
        <v>10</v>
      </c>
      <c r="O160" s="182" t="s">
        <v>172</v>
      </c>
      <c r="P160" s="182">
        <v>15</v>
      </c>
      <c r="Q160" s="182" t="s">
        <v>211</v>
      </c>
      <c r="R160" s="182">
        <v>0</v>
      </c>
      <c r="S160" s="182">
        <v>40</v>
      </c>
      <c r="T160" s="187"/>
      <c r="U160" s="187"/>
      <c r="V160" s="187"/>
      <c r="W160" s="187"/>
      <c r="X160" s="187"/>
      <c r="Y160" s="187"/>
      <c r="Z160" s="187" t="s">
        <v>1114</v>
      </c>
      <c r="AA160" s="187" t="s">
        <v>1115</v>
      </c>
      <c r="AB160" s="187"/>
      <c r="AC160" s="187"/>
      <c r="AD160" s="187"/>
      <c r="AE160" s="188"/>
      <c r="AF160" s="181" t="s">
        <v>1560</v>
      </c>
      <c r="AG160" s="182" t="s">
        <v>1739</v>
      </c>
      <c r="AH160" s="182" t="s">
        <v>1537</v>
      </c>
      <c r="AI160" s="48" t="s">
        <v>1740</v>
      </c>
    </row>
    <row r="161" spans="1:35" x14ac:dyDescent="0.35">
      <c r="A161" s="189"/>
      <c r="B161" s="189"/>
      <c r="C161" s="190"/>
      <c r="D161" s="190"/>
      <c r="E161" s="189"/>
      <c r="F161" s="190"/>
      <c r="G161" s="189"/>
      <c r="H161" s="191"/>
      <c r="I161" s="189"/>
      <c r="J161" s="189"/>
      <c r="K161" s="189"/>
      <c r="L161" s="189"/>
      <c r="M161" s="189"/>
      <c r="N161" s="189"/>
      <c r="O161" s="189"/>
      <c r="P161" s="189"/>
      <c r="Q161" s="189"/>
      <c r="R161" s="189"/>
      <c r="S161" s="189"/>
      <c r="T161" s="192"/>
      <c r="U161" s="192"/>
      <c r="V161" s="192"/>
      <c r="W161" s="192"/>
      <c r="X161" s="192"/>
      <c r="Y161" s="192"/>
      <c r="Z161" s="192"/>
      <c r="AA161" s="192"/>
      <c r="AB161" s="192"/>
      <c r="AC161" s="192"/>
      <c r="AD161" s="192"/>
      <c r="AE161" s="192"/>
      <c r="AF161" s="189"/>
      <c r="AG161" s="189"/>
      <c r="AH161" s="189"/>
      <c r="AI161" s="189"/>
    </row>
  </sheetData>
  <sheetProtection formatCells="0" formatColumns="0" formatRows="0" pivotTables="0"/>
  <autoFilter ref="A4:AE4" xr:uid="{BE08AC32-55A0-4077-87A7-64CA56518E99}"/>
  <mergeCells count="9">
    <mergeCell ref="A1:G1"/>
    <mergeCell ref="B3:E3"/>
    <mergeCell ref="F3:H3"/>
    <mergeCell ref="I3:J3"/>
    <mergeCell ref="AF3:AI3"/>
    <mergeCell ref="Z3:AE3"/>
    <mergeCell ref="H1:N1"/>
    <mergeCell ref="K3:R3"/>
    <mergeCell ref="T3:Y3"/>
  </mergeCells>
  <dataValidations count="1">
    <dataValidation type="list" allowBlank="1" showInputMessage="1" showErrorMessage="1" sqref="D4" xr:uid="{88FCF373-12C7-4411-BC26-F255A543FB40}">
      <formula1>"Preventivo,Correctivo"</formula1>
    </dataValidation>
  </dataValidations>
  <printOptions horizontalCentered="1" verticalCentered="1"/>
  <pageMargins left="0.23622047244094491" right="0.23622047244094491" top="0.74803149606299213" bottom="0.74803149606299213" header="0.31496062992125984" footer="0.31496062992125984"/>
  <pageSetup scale="34" orientation="landscape" r:id="rId1"/>
  <headerFooter>
    <oddFooter>&amp;LMPEE0301F01
V:05</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F6F47F-9DC5-4B49-9FC3-44DCB037E33B}">
          <x14:formula1>
            <xm:f>'C:\Users\mguerreroa\OneDrive - Acueducto de Bogota\Desktop\Matrices de riesgos vigentes_08052023\[MPEE0301F01-06 Matriz de riesgos _Gestión Predial_Dic 2022.xlsx]Riesgos'!#REF!</xm:f>
          </x14:formula1>
          <xm:sqref>B4 AG4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6F743-5DC5-4D45-B801-10D838E053E9}">
  <dimension ref="A1:X23"/>
  <sheetViews>
    <sheetView topLeftCell="E1" zoomScale="55" zoomScaleNormal="55" workbookViewId="0">
      <selection activeCell="A6" sqref="A6:R6"/>
    </sheetView>
  </sheetViews>
  <sheetFormatPr baseColWidth="10" defaultColWidth="11.453125" defaultRowHeight="14.5" x14ac:dyDescent="0.35"/>
  <cols>
    <col min="1" max="1" width="25.7265625" style="99" customWidth="1"/>
    <col min="2" max="2" width="22.453125" style="99" customWidth="1"/>
    <col min="3" max="3" width="34.81640625" style="99" customWidth="1"/>
    <col min="4" max="4" width="14.81640625" style="99" customWidth="1"/>
    <col min="5" max="5" width="46.7265625" style="99" customWidth="1"/>
    <col min="6" max="6" width="37.54296875" style="99" customWidth="1"/>
    <col min="7" max="7" width="38.26953125" style="99" customWidth="1"/>
    <col min="8" max="8" width="46.7265625" style="99" customWidth="1"/>
    <col min="9" max="9" width="11.453125" style="99"/>
    <col min="10" max="10" width="13.81640625" style="99" customWidth="1"/>
    <col min="11" max="11" width="17.26953125" style="99" customWidth="1"/>
    <col min="12" max="12" width="18.26953125" style="99" customWidth="1"/>
    <col min="13" max="13" width="32.1796875" style="99" customWidth="1"/>
    <col min="14" max="14" width="15.26953125" style="99" customWidth="1"/>
    <col min="15" max="15" width="16.26953125" style="99" customWidth="1"/>
    <col min="16" max="16" width="18.1796875" style="99" customWidth="1"/>
    <col min="17" max="17" width="19.453125" style="99" customWidth="1"/>
    <col min="18" max="18" width="32.1796875" style="99" customWidth="1"/>
    <col min="19" max="19" width="25.26953125" style="99" customWidth="1"/>
    <col min="20" max="20" width="15.54296875" style="99" customWidth="1"/>
    <col min="21" max="21" width="16.81640625" style="99" customWidth="1"/>
    <col min="22" max="22" width="61.1796875" style="99" customWidth="1"/>
    <col min="23" max="23" width="13.26953125" style="99" customWidth="1"/>
    <col min="24" max="24" width="43.54296875" style="99" customWidth="1"/>
    <col min="25" max="16384" width="11.453125" style="99"/>
  </cols>
  <sheetData>
    <row r="1" spans="1:24" x14ac:dyDescent="0.35">
      <c r="A1" s="97"/>
      <c r="B1" s="97"/>
      <c r="C1" s="97"/>
      <c r="D1" s="97"/>
      <c r="E1" s="97"/>
      <c r="F1" s="97"/>
      <c r="G1" s="97"/>
      <c r="H1" s="97"/>
      <c r="I1" s="97"/>
      <c r="J1" s="97"/>
      <c r="K1" s="97"/>
      <c r="L1" s="97"/>
      <c r="M1" s="97"/>
      <c r="N1" s="97"/>
      <c r="O1" s="97"/>
      <c r="P1" s="97"/>
      <c r="Q1" s="97"/>
      <c r="R1" s="97"/>
      <c r="S1" s="97"/>
      <c r="T1" s="97"/>
      <c r="U1" s="97"/>
      <c r="V1" s="98"/>
      <c r="W1" s="97"/>
      <c r="X1" s="97"/>
    </row>
    <row r="2" spans="1:24" x14ac:dyDescent="0.35">
      <c r="A2" s="97"/>
      <c r="B2" s="97"/>
      <c r="C2" s="97"/>
      <c r="D2" s="97"/>
      <c r="E2" s="97"/>
      <c r="F2" s="97"/>
      <c r="G2" s="97"/>
      <c r="H2" s="97"/>
      <c r="I2" s="97"/>
      <c r="J2" s="97"/>
      <c r="K2" s="97"/>
      <c r="L2" s="97"/>
      <c r="M2" s="97"/>
      <c r="N2" s="97"/>
      <c r="O2" s="97"/>
      <c r="P2" s="97"/>
      <c r="Q2" s="97"/>
      <c r="R2" s="97"/>
      <c r="S2" s="97"/>
      <c r="T2" s="97"/>
      <c r="U2" s="97"/>
      <c r="V2" s="98"/>
      <c r="W2" s="97"/>
      <c r="X2" s="97"/>
    </row>
    <row r="3" spans="1:24" x14ac:dyDescent="0.35">
      <c r="A3" s="97"/>
      <c r="B3" s="97"/>
      <c r="C3" s="97"/>
      <c r="D3" s="97"/>
      <c r="E3" s="97"/>
      <c r="F3" s="97"/>
      <c r="G3" s="97"/>
      <c r="H3" s="97"/>
      <c r="I3" s="97"/>
      <c r="J3" s="97"/>
      <c r="K3" s="97"/>
      <c r="L3" s="97"/>
      <c r="M3" s="97"/>
      <c r="N3" s="97"/>
      <c r="O3" s="97"/>
      <c r="P3" s="97"/>
      <c r="Q3" s="97"/>
      <c r="R3" s="97"/>
      <c r="S3" s="97"/>
      <c r="T3" s="97"/>
      <c r="U3" s="97"/>
      <c r="V3" s="98"/>
      <c r="W3" s="97"/>
      <c r="X3" s="97"/>
    </row>
    <row r="4" spans="1:24" x14ac:dyDescent="0.35">
      <c r="A4" s="97"/>
      <c r="B4" s="97"/>
      <c r="C4" s="97"/>
      <c r="D4" s="97"/>
      <c r="E4" s="97"/>
      <c r="F4" s="97"/>
      <c r="G4" s="97"/>
      <c r="H4" s="97"/>
      <c r="I4" s="97"/>
      <c r="J4" s="97"/>
      <c r="K4" s="97"/>
      <c r="L4" s="97"/>
      <c r="M4" s="97"/>
      <c r="N4" s="97"/>
      <c r="O4" s="97"/>
      <c r="P4" s="97"/>
      <c r="Q4" s="97"/>
      <c r="R4" s="97"/>
      <c r="S4" s="97"/>
      <c r="T4" s="97"/>
      <c r="U4" s="97"/>
      <c r="V4" s="98"/>
      <c r="W4" s="97"/>
      <c r="X4" s="97"/>
    </row>
    <row r="5" spans="1:24" ht="15.5" x14ac:dyDescent="0.35">
      <c r="A5" s="259" t="s">
        <v>1520</v>
      </c>
      <c r="B5" s="259"/>
      <c r="C5" s="259"/>
      <c r="D5" s="259"/>
      <c r="E5" s="259"/>
      <c r="F5" s="259"/>
      <c r="G5" s="259"/>
      <c r="H5" s="259"/>
      <c r="I5" s="259"/>
      <c r="J5" s="259"/>
      <c r="K5" s="259"/>
      <c r="L5" s="259"/>
      <c r="M5" s="259"/>
      <c r="N5" s="259"/>
      <c r="O5" s="259"/>
      <c r="P5" s="259"/>
      <c r="Q5" s="259"/>
      <c r="R5" s="259"/>
      <c r="S5" s="97"/>
      <c r="T5" s="97"/>
      <c r="U5" s="97"/>
      <c r="V5" s="98"/>
      <c r="W5" s="97"/>
      <c r="X5" s="97"/>
    </row>
    <row r="6" spans="1:24" ht="15.5" x14ac:dyDescent="0.35">
      <c r="A6" s="259" t="s">
        <v>1567</v>
      </c>
      <c r="B6" s="259"/>
      <c r="C6" s="259"/>
      <c r="D6" s="259"/>
      <c r="E6" s="259"/>
      <c r="F6" s="259"/>
      <c r="G6" s="259"/>
      <c r="H6" s="259"/>
      <c r="I6" s="259"/>
      <c r="J6" s="259"/>
      <c r="K6" s="259"/>
      <c r="L6" s="259"/>
      <c r="M6" s="259"/>
      <c r="N6" s="259"/>
      <c r="O6" s="259"/>
      <c r="P6" s="259"/>
      <c r="Q6" s="259"/>
      <c r="R6" s="259"/>
      <c r="S6" s="97"/>
      <c r="T6" s="97"/>
      <c r="U6" s="97"/>
      <c r="V6" s="98"/>
      <c r="W6" s="97"/>
      <c r="X6" s="97"/>
    </row>
    <row r="7" spans="1:24" ht="15.5" x14ac:dyDescent="0.35">
      <c r="A7" s="259" t="s">
        <v>1521</v>
      </c>
      <c r="B7" s="259"/>
      <c r="C7" s="259"/>
      <c r="D7" s="259"/>
      <c r="E7" s="259"/>
      <c r="F7" s="259"/>
      <c r="G7" s="259"/>
      <c r="H7" s="259"/>
      <c r="I7" s="259"/>
      <c r="J7" s="259"/>
      <c r="K7" s="259"/>
      <c r="L7" s="259"/>
      <c r="M7" s="259"/>
      <c r="N7" s="259"/>
      <c r="O7" s="259"/>
      <c r="P7" s="259"/>
      <c r="Q7" s="259"/>
      <c r="R7" s="259"/>
      <c r="S7" s="97"/>
      <c r="T7" s="97"/>
      <c r="U7" s="97"/>
      <c r="V7" s="98"/>
      <c r="W7" s="97"/>
      <c r="X7" s="97"/>
    </row>
    <row r="8" spans="1:24" ht="15.5" x14ac:dyDescent="0.35">
      <c r="A8" s="259" t="s">
        <v>1568</v>
      </c>
      <c r="B8" s="259"/>
      <c r="C8" s="259"/>
      <c r="D8" s="259"/>
      <c r="E8" s="259"/>
      <c r="F8" s="259"/>
      <c r="G8" s="259"/>
      <c r="H8" s="259"/>
      <c r="I8" s="259"/>
      <c r="J8" s="259"/>
      <c r="K8" s="259"/>
      <c r="L8" s="259"/>
      <c r="M8" s="259"/>
      <c r="N8" s="259"/>
      <c r="O8" s="259"/>
      <c r="P8" s="259"/>
      <c r="Q8" s="259"/>
      <c r="R8" s="259"/>
      <c r="S8" s="97"/>
      <c r="T8" s="97"/>
      <c r="U8" s="97"/>
      <c r="V8" s="98"/>
      <c r="W8" s="97"/>
      <c r="X8" s="97"/>
    </row>
    <row r="9" spans="1:24" x14ac:dyDescent="0.35">
      <c r="A9" s="100"/>
      <c r="B9" s="100"/>
      <c r="C9" s="100"/>
      <c r="D9" s="100"/>
      <c r="E9" s="100"/>
      <c r="F9" s="100"/>
      <c r="G9" s="260"/>
      <c r="H9" s="260"/>
      <c r="I9" s="100"/>
      <c r="J9" s="100"/>
      <c r="K9" s="100"/>
      <c r="L9" s="100"/>
      <c r="M9" s="100"/>
      <c r="N9" s="100"/>
      <c r="O9" s="100"/>
      <c r="P9" s="100"/>
      <c r="Q9" s="100"/>
      <c r="R9" s="100"/>
      <c r="S9" s="97"/>
      <c r="T9" s="97"/>
      <c r="U9" s="97"/>
      <c r="V9" s="98"/>
      <c r="W9" s="97"/>
      <c r="X9" s="97"/>
    </row>
    <row r="10" spans="1:24" ht="43.5" x14ac:dyDescent="0.35">
      <c r="A10" s="101" t="s">
        <v>1156</v>
      </c>
      <c r="B10" s="101" t="s">
        <v>1157</v>
      </c>
      <c r="C10" s="101" t="s">
        <v>334</v>
      </c>
      <c r="D10" s="101" t="s">
        <v>1155</v>
      </c>
      <c r="E10" s="101" t="s">
        <v>1158</v>
      </c>
      <c r="F10" s="101" t="s">
        <v>1159</v>
      </c>
      <c r="G10" s="101" t="s">
        <v>1522</v>
      </c>
      <c r="H10" s="101" t="s">
        <v>1160</v>
      </c>
      <c r="I10" s="101" t="s">
        <v>321</v>
      </c>
      <c r="J10" s="101" t="s">
        <v>323</v>
      </c>
      <c r="K10" s="101" t="s">
        <v>1161</v>
      </c>
      <c r="L10" s="101" t="s">
        <v>1523</v>
      </c>
      <c r="M10" s="101" t="s">
        <v>1524</v>
      </c>
      <c r="N10" s="101" t="s">
        <v>1162</v>
      </c>
      <c r="O10" s="101" t="s">
        <v>1163</v>
      </c>
      <c r="P10" s="101" t="s">
        <v>1164</v>
      </c>
      <c r="Q10" s="101" t="s">
        <v>1165</v>
      </c>
      <c r="R10" s="101" t="s">
        <v>367</v>
      </c>
      <c r="S10" s="102" t="s">
        <v>1525</v>
      </c>
      <c r="T10" s="102" t="s">
        <v>1526</v>
      </c>
      <c r="U10" s="102" t="s">
        <v>1527</v>
      </c>
      <c r="V10" s="102" t="s">
        <v>1528</v>
      </c>
      <c r="W10" s="101" t="s">
        <v>1529</v>
      </c>
      <c r="X10" s="102" t="s">
        <v>1139</v>
      </c>
    </row>
    <row r="11" spans="1:24" ht="116" x14ac:dyDescent="0.35">
      <c r="A11" s="103" t="s">
        <v>1228</v>
      </c>
      <c r="B11" s="103" t="s">
        <v>1218</v>
      </c>
      <c r="C11" s="104" t="s">
        <v>1219</v>
      </c>
      <c r="D11" s="105" t="s">
        <v>1227</v>
      </c>
      <c r="E11" s="105" t="s">
        <v>1229</v>
      </c>
      <c r="F11" s="105" t="s">
        <v>1230</v>
      </c>
      <c r="G11" s="106" t="s">
        <v>1231</v>
      </c>
      <c r="H11" s="105" t="s">
        <v>1220</v>
      </c>
      <c r="I11" s="107" t="s">
        <v>1168</v>
      </c>
      <c r="J11" s="107" t="s">
        <v>1188</v>
      </c>
      <c r="K11" s="108" t="s">
        <v>126</v>
      </c>
      <c r="L11" s="109" t="s">
        <v>1221</v>
      </c>
      <c r="M11" s="105" t="s">
        <v>1222</v>
      </c>
      <c r="N11" s="107" t="s">
        <v>1173</v>
      </c>
      <c r="O11" s="107" t="s">
        <v>40</v>
      </c>
      <c r="P11" s="108" t="s">
        <v>79</v>
      </c>
      <c r="Q11" s="110" t="s">
        <v>1191</v>
      </c>
      <c r="R11" s="105" t="s">
        <v>1222</v>
      </c>
      <c r="S11" s="111" t="s">
        <v>1530</v>
      </c>
      <c r="T11" s="111" t="s">
        <v>1531</v>
      </c>
      <c r="U11" s="112" t="s">
        <v>1535</v>
      </c>
      <c r="V11" s="113" t="s">
        <v>1536</v>
      </c>
      <c r="W11" s="113" t="s">
        <v>1537</v>
      </c>
      <c r="X11" s="113" t="s">
        <v>1538</v>
      </c>
    </row>
    <row r="12" spans="1:24" ht="116" x14ac:dyDescent="0.35">
      <c r="A12" s="103" t="s">
        <v>1228</v>
      </c>
      <c r="B12" s="103" t="s">
        <v>1218</v>
      </c>
      <c r="C12" s="104" t="s">
        <v>1219</v>
      </c>
      <c r="D12" s="105" t="s">
        <v>1227</v>
      </c>
      <c r="E12" s="105" t="s">
        <v>1229</v>
      </c>
      <c r="F12" s="105" t="s">
        <v>1230</v>
      </c>
      <c r="G12" s="106" t="s">
        <v>1231</v>
      </c>
      <c r="H12" s="105" t="s">
        <v>1220</v>
      </c>
      <c r="I12" s="107" t="s">
        <v>1168</v>
      </c>
      <c r="J12" s="107" t="s">
        <v>1188</v>
      </c>
      <c r="K12" s="108" t="s">
        <v>126</v>
      </c>
      <c r="L12" s="109" t="s">
        <v>1223</v>
      </c>
      <c r="M12" s="105" t="s">
        <v>1224</v>
      </c>
      <c r="N12" s="107" t="s">
        <v>1173</v>
      </c>
      <c r="O12" s="107" t="s">
        <v>40</v>
      </c>
      <c r="P12" s="108" t="s">
        <v>79</v>
      </c>
      <c r="Q12" s="110" t="s">
        <v>1191</v>
      </c>
      <c r="R12" s="105" t="s">
        <v>1224</v>
      </c>
      <c r="S12" s="111" t="s">
        <v>1530</v>
      </c>
      <c r="T12" s="111" t="s">
        <v>1531</v>
      </c>
      <c r="U12" s="112" t="s">
        <v>1539</v>
      </c>
      <c r="V12" s="113" t="s">
        <v>1540</v>
      </c>
      <c r="W12" s="113" t="s">
        <v>1537</v>
      </c>
      <c r="X12" s="113" t="s">
        <v>1541</v>
      </c>
    </row>
    <row r="13" spans="1:24" ht="116" x14ac:dyDescent="0.35">
      <c r="A13" s="103" t="s">
        <v>1228</v>
      </c>
      <c r="B13" s="103" t="s">
        <v>1218</v>
      </c>
      <c r="C13" s="104" t="s">
        <v>1219</v>
      </c>
      <c r="D13" s="105" t="s">
        <v>1227</v>
      </c>
      <c r="E13" s="105" t="s">
        <v>1229</v>
      </c>
      <c r="F13" s="105" t="s">
        <v>1230</v>
      </c>
      <c r="G13" s="106" t="s">
        <v>1232</v>
      </c>
      <c r="H13" s="105" t="s">
        <v>1220</v>
      </c>
      <c r="I13" s="107" t="s">
        <v>1168</v>
      </c>
      <c r="J13" s="107" t="s">
        <v>1188</v>
      </c>
      <c r="K13" s="108" t="s">
        <v>126</v>
      </c>
      <c r="L13" s="109" t="s">
        <v>1233</v>
      </c>
      <c r="M13" s="105" t="s">
        <v>1234</v>
      </c>
      <c r="N13" s="107" t="s">
        <v>1173</v>
      </c>
      <c r="O13" s="107" t="s">
        <v>40</v>
      </c>
      <c r="P13" s="108" t="s">
        <v>79</v>
      </c>
      <c r="Q13" s="110" t="s">
        <v>1191</v>
      </c>
      <c r="R13" s="105" t="s">
        <v>1234</v>
      </c>
      <c r="S13" s="111" t="s">
        <v>1530</v>
      </c>
      <c r="T13" s="111" t="s">
        <v>1531</v>
      </c>
      <c r="U13" s="112" t="s">
        <v>1535</v>
      </c>
      <c r="V13" s="113" t="s">
        <v>1542</v>
      </c>
      <c r="W13" s="113" t="s">
        <v>1537</v>
      </c>
      <c r="X13" s="113" t="s">
        <v>1543</v>
      </c>
    </row>
    <row r="14" spans="1:24" ht="116" x14ac:dyDescent="0.35">
      <c r="A14" s="103" t="s">
        <v>1228</v>
      </c>
      <c r="B14" s="103" t="s">
        <v>1218</v>
      </c>
      <c r="C14" s="104" t="s">
        <v>1219</v>
      </c>
      <c r="D14" s="105" t="s">
        <v>1227</v>
      </c>
      <c r="E14" s="105" t="s">
        <v>1229</v>
      </c>
      <c r="F14" s="105" t="s">
        <v>1230</v>
      </c>
      <c r="G14" s="106" t="s">
        <v>1232</v>
      </c>
      <c r="H14" s="105" t="s">
        <v>1220</v>
      </c>
      <c r="I14" s="107" t="s">
        <v>1168</v>
      </c>
      <c r="J14" s="107" t="s">
        <v>1188</v>
      </c>
      <c r="K14" s="108" t="s">
        <v>126</v>
      </c>
      <c r="L14" s="109" t="s">
        <v>1225</v>
      </c>
      <c r="M14" s="105" t="s">
        <v>1226</v>
      </c>
      <c r="N14" s="107" t="s">
        <v>1173</v>
      </c>
      <c r="O14" s="107" t="s">
        <v>40</v>
      </c>
      <c r="P14" s="108" t="s">
        <v>79</v>
      </c>
      <c r="Q14" s="110" t="s">
        <v>1191</v>
      </c>
      <c r="R14" s="105" t="s">
        <v>1226</v>
      </c>
      <c r="S14" s="111" t="s">
        <v>1530</v>
      </c>
      <c r="T14" s="111" t="s">
        <v>1531</v>
      </c>
      <c r="U14" s="112" t="s">
        <v>1539</v>
      </c>
      <c r="V14" s="113" t="s">
        <v>1544</v>
      </c>
      <c r="W14" s="113" t="s">
        <v>1537</v>
      </c>
      <c r="X14" s="113" t="s">
        <v>1545</v>
      </c>
    </row>
    <row r="15" spans="1:24" ht="130.5" x14ac:dyDescent="0.35">
      <c r="A15" s="114" t="s">
        <v>1167</v>
      </c>
      <c r="B15" s="115" t="s">
        <v>1181</v>
      </c>
      <c r="C15" s="107" t="s">
        <v>130</v>
      </c>
      <c r="D15" s="116" t="s">
        <v>1184</v>
      </c>
      <c r="E15" s="105" t="s">
        <v>1185</v>
      </c>
      <c r="F15" s="105" t="s">
        <v>1185</v>
      </c>
      <c r="G15" s="105" t="s">
        <v>1186</v>
      </c>
      <c r="H15" s="105" t="s">
        <v>1187</v>
      </c>
      <c r="I15" s="107" t="s">
        <v>1170</v>
      </c>
      <c r="J15" s="107" t="s">
        <v>1188</v>
      </c>
      <c r="K15" s="108" t="s">
        <v>40</v>
      </c>
      <c r="L15" s="117" t="s">
        <v>1189</v>
      </c>
      <c r="M15" s="105" t="s">
        <v>1190</v>
      </c>
      <c r="N15" s="107" t="s">
        <v>1173</v>
      </c>
      <c r="O15" s="107" t="s">
        <v>1188</v>
      </c>
      <c r="P15" s="108" t="s">
        <v>79</v>
      </c>
      <c r="Q15" s="110" t="s">
        <v>1191</v>
      </c>
      <c r="R15" s="105" t="s">
        <v>1190</v>
      </c>
      <c r="S15" s="111" t="s">
        <v>1532</v>
      </c>
      <c r="T15" s="111" t="s">
        <v>1531</v>
      </c>
      <c r="U15" s="112" t="s">
        <v>1546</v>
      </c>
      <c r="V15" s="113" t="s">
        <v>1547</v>
      </c>
      <c r="W15" s="113" t="s">
        <v>1537</v>
      </c>
      <c r="X15" s="113" t="s">
        <v>1548</v>
      </c>
    </row>
    <row r="16" spans="1:24" ht="130.5" x14ac:dyDescent="0.35">
      <c r="A16" s="114" t="s">
        <v>1167</v>
      </c>
      <c r="B16" s="115" t="s">
        <v>1181</v>
      </c>
      <c r="C16" s="107" t="s">
        <v>130</v>
      </c>
      <c r="D16" s="116" t="s">
        <v>1184</v>
      </c>
      <c r="E16" s="105" t="s">
        <v>1185</v>
      </c>
      <c r="F16" s="105" t="s">
        <v>1185</v>
      </c>
      <c r="G16" s="105" t="s">
        <v>1186</v>
      </c>
      <c r="H16" s="105" t="s">
        <v>1187</v>
      </c>
      <c r="I16" s="107" t="s">
        <v>1170</v>
      </c>
      <c r="J16" s="107" t="s">
        <v>1188</v>
      </c>
      <c r="K16" s="108" t="s">
        <v>40</v>
      </c>
      <c r="L16" s="117" t="s">
        <v>1192</v>
      </c>
      <c r="M16" s="105" t="s">
        <v>1193</v>
      </c>
      <c r="N16" s="107" t="s">
        <v>1173</v>
      </c>
      <c r="O16" s="107" t="s">
        <v>1188</v>
      </c>
      <c r="P16" s="108" t="s">
        <v>79</v>
      </c>
      <c r="Q16" s="110" t="s">
        <v>1191</v>
      </c>
      <c r="R16" s="105" t="s">
        <v>1193</v>
      </c>
      <c r="S16" s="111" t="s">
        <v>1532</v>
      </c>
      <c r="T16" s="111" t="s">
        <v>1531</v>
      </c>
      <c r="U16" s="112" t="s">
        <v>1546</v>
      </c>
      <c r="V16" s="113" t="s">
        <v>1549</v>
      </c>
      <c r="W16" s="113" t="s">
        <v>1537</v>
      </c>
      <c r="X16" s="113" t="s">
        <v>1550</v>
      </c>
    </row>
    <row r="17" spans="1:24" ht="130.5" x14ac:dyDescent="0.35">
      <c r="A17" s="114" t="s">
        <v>1167</v>
      </c>
      <c r="B17" s="103" t="s">
        <v>1195</v>
      </c>
      <c r="C17" s="107" t="s">
        <v>130</v>
      </c>
      <c r="D17" s="116" t="s">
        <v>1194</v>
      </c>
      <c r="E17" s="105" t="s">
        <v>1196</v>
      </c>
      <c r="F17" s="105" t="s">
        <v>1196</v>
      </c>
      <c r="G17" s="105" t="s">
        <v>1197</v>
      </c>
      <c r="H17" s="105" t="s">
        <v>1198</v>
      </c>
      <c r="I17" s="107" t="s">
        <v>1168</v>
      </c>
      <c r="J17" s="107" t="s">
        <v>1188</v>
      </c>
      <c r="K17" s="108" t="s">
        <v>126</v>
      </c>
      <c r="L17" s="117" t="s">
        <v>1171</v>
      </c>
      <c r="M17" s="105" t="s">
        <v>1172</v>
      </c>
      <c r="N17" s="107" t="s">
        <v>1173</v>
      </c>
      <c r="O17" s="107" t="s">
        <v>40</v>
      </c>
      <c r="P17" s="108" t="s">
        <v>79</v>
      </c>
      <c r="Q17" s="110" t="s">
        <v>1191</v>
      </c>
      <c r="R17" s="105" t="s">
        <v>1172</v>
      </c>
      <c r="S17" s="111" t="s">
        <v>1533</v>
      </c>
      <c r="T17" s="111" t="s">
        <v>1531</v>
      </c>
      <c r="U17" s="112" t="s">
        <v>1551</v>
      </c>
      <c r="V17" s="113" t="s">
        <v>1552</v>
      </c>
      <c r="W17" s="113" t="s">
        <v>1537</v>
      </c>
      <c r="X17" s="113" t="s">
        <v>1553</v>
      </c>
    </row>
    <row r="18" spans="1:24" ht="130.5" x14ac:dyDescent="0.35">
      <c r="A18" s="114" t="s">
        <v>1167</v>
      </c>
      <c r="B18" s="103" t="s">
        <v>1195</v>
      </c>
      <c r="C18" s="107" t="s">
        <v>130</v>
      </c>
      <c r="D18" s="116" t="s">
        <v>1194</v>
      </c>
      <c r="E18" s="105" t="s">
        <v>1196</v>
      </c>
      <c r="F18" s="105" t="s">
        <v>1196</v>
      </c>
      <c r="G18" s="103" t="s">
        <v>1199</v>
      </c>
      <c r="H18" s="105" t="s">
        <v>1198</v>
      </c>
      <c r="I18" s="107" t="s">
        <v>1168</v>
      </c>
      <c r="J18" s="107" t="s">
        <v>1188</v>
      </c>
      <c r="K18" s="108" t="s">
        <v>126</v>
      </c>
      <c r="L18" s="117" t="s">
        <v>1200</v>
      </c>
      <c r="M18" s="105" t="s">
        <v>1201</v>
      </c>
      <c r="N18" s="107" t="s">
        <v>1173</v>
      </c>
      <c r="O18" s="107" t="s">
        <v>40</v>
      </c>
      <c r="P18" s="108" t="s">
        <v>79</v>
      </c>
      <c r="Q18" s="110" t="s">
        <v>1191</v>
      </c>
      <c r="R18" s="105" t="s">
        <v>1201</v>
      </c>
      <c r="S18" s="111" t="s">
        <v>1533</v>
      </c>
      <c r="T18" s="111" t="s">
        <v>1531</v>
      </c>
      <c r="U18" s="112" t="s">
        <v>1551</v>
      </c>
      <c r="V18" s="113" t="s">
        <v>1554</v>
      </c>
      <c r="W18" s="113" t="s">
        <v>1537</v>
      </c>
      <c r="X18" s="113" t="s">
        <v>1555</v>
      </c>
    </row>
    <row r="19" spans="1:24" ht="130.5" x14ac:dyDescent="0.35">
      <c r="A19" s="114" t="s">
        <v>1167</v>
      </c>
      <c r="B19" s="103" t="s">
        <v>1195</v>
      </c>
      <c r="C19" s="107" t="s">
        <v>130</v>
      </c>
      <c r="D19" s="116" t="s">
        <v>1194</v>
      </c>
      <c r="E19" s="105" t="s">
        <v>1196</v>
      </c>
      <c r="F19" s="105" t="s">
        <v>1196</v>
      </c>
      <c r="G19" s="118" t="s">
        <v>1176</v>
      </c>
      <c r="H19" s="105" t="s">
        <v>1198</v>
      </c>
      <c r="I19" s="107" t="s">
        <v>1168</v>
      </c>
      <c r="J19" s="107" t="s">
        <v>1188</v>
      </c>
      <c r="K19" s="108" t="s">
        <v>126</v>
      </c>
      <c r="L19" s="117" t="s">
        <v>1177</v>
      </c>
      <c r="M19" s="105" t="s">
        <v>1178</v>
      </c>
      <c r="N19" s="107" t="s">
        <v>1173</v>
      </c>
      <c r="O19" s="107" t="s">
        <v>40</v>
      </c>
      <c r="P19" s="108" t="s">
        <v>79</v>
      </c>
      <c r="Q19" s="110" t="s">
        <v>1191</v>
      </c>
      <c r="R19" s="105" t="s">
        <v>1178</v>
      </c>
      <c r="S19" s="111" t="s">
        <v>1533</v>
      </c>
      <c r="T19" s="111" t="s">
        <v>1531</v>
      </c>
      <c r="U19" s="112" t="s">
        <v>1551</v>
      </c>
      <c r="V19" s="113" t="s">
        <v>1556</v>
      </c>
      <c r="W19" s="113" t="s">
        <v>1537</v>
      </c>
      <c r="X19" s="113" t="s">
        <v>1557</v>
      </c>
    </row>
    <row r="20" spans="1:24" ht="130.5" x14ac:dyDescent="0.35">
      <c r="A20" s="114" t="s">
        <v>1167</v>
      </c>
      <c r="B20" s="103" t="s">
        <v>1195</v>
      </c>
      <c r="C20" s="107" t="s">
        <v>130</v>
      </c>
      <c r="D20" s="119" t="s">
        <v>1194</v>
      </c>
      <c r="E20" s="105" t="s">
        <v>1196</v>
      </c>
      <c r="F20" s="120" t="s">
        <v>1196</v>
      </c>
      <c r="G20" s="121" t="s">
        <v>1202</v>
      </c>
      <c r="H20" s="105" t="s">
        <v>1198</v>
      </c>
      <c r="I20" s="107" t="s">
        <v>1168</v>
      </c>
      <c r="J20" s="107" t="s">
        <v>1188</v>
      </c>
      <c r="K20" s="108" t="s">
        <v>126</v>
      </c>
      <c r="L20" s="117" t="s">
        <v>1174</v>
      </c>
      <c r="M20" s="105" t="s">
        <v>1175</v>
      </c>
      <c r="N20" s="107" t="s">
        <v>1173</v>
      </c>
      <c r="O20" s="107" t="s">
        <v>40</v>
      </c>
      <c r="P20" s="108" t="s">
        <v>79</v>
      </c>
      <c r="Q20" s="110" t="s">
        <v>1191</v>
      </c>
      <c r="R20" s="105" t="s">
        <v>1175</v>
      </c>
      <c r="S20" s="111" t="s">
        <v>1533</v>
      </c>
      <c r="T20" s="111" t="s">
        <v>1531</v>
      </c>
      <c r="U20" s="112" t="s">
        <v>1551</v>
      </c>
      <c r="V20" s="113" t="s">
        <v>1558</v>
      </c>
      <c r="W20" s="113" t="s">
        <v>1537</v>
      </c>
      <c r="X20" s="113" t="s">
        <v>1559</v>
      </c>
    </row>
    <row r="21" spans="1:24" ht="145" x14ac:dyDescent="0.35">
      <c r="A21" s="114" t="s">
        <v>1167</v>
      </c>
      <c r="B21" s="103" t="s">
        <v>1204</v>
      </c>
      <c r="C21" s="107" t="s">
        <v>130</v>
      </c>
      <c r="D21" s="116" t="s">
        <v>1203</v>
      </c>
      <c r="E21" s="105" t="s">
        <v>1205</v>
      </c>
      <c r="F21" s="105" t="s">
        <v>1205</v>
      </c>
      <c r="G21" s="116" t="s">
        <v>1206</v>
      </c>
      <c r="H21" s="105" t="s">
        <v>1207</v>
      </c>
      <c r="I21" s="107" t="s">
        <v>1168</v>
      </c>
      <c r="J21" s="107" t="s">
        <v>1188</v>
      </c>
      <c r="K21" s="108" t="s">
        <v>126</v>
      </c>
      <c r="L21" s="117" t="s">
        <v>1208</v>
      </c>
      <c r="M21" s="105" t="s">
        <v>1209</v>
      </c>
      <c r="N21" s="107" t="s">
        <v>1173</v>
      </c>
      <c r="O21" s="107" t="s">
        <v>1188</v>
      </c>
      <c r="P21" s="108" t="s">
        <v>79</v>
      </c>
      <c r="Q21" s="110" t="s">
        <v>1191</v>
      </c>
      <c r="R21" s="105" t="s">
        <v>1209</v>
      </c>
      <c r="S21" s="111" t="s">
        <v>1533</v>
      </c>
      <c r="T21" s="111" t="s">
        <v>1531</v>
      </c>
      <c r="U21" s="112" t="s">
        <v>1560</v>
      </c>
      <c r="V21" s="113" t="s">
        <v>1561</v>
      </c>
      <c r="W21" s="113" t="s">
        <v>1537</v>
      </c>
      <c r="X21" s="113" t="s">
        <v>1562</v>
      </c>
    </row>
    <row r="22" spans="1:24" ht="409.5" x14ac:dyDescent="0.35">
      <c r="A22" s="114" t="s">
        <v>1167</v>
      </c>
      <c r="B22" s="103" t="s">
        <v>1210</v>
      </c>
      <c r="C22" s="107" t="s">
        <v>130</v>
      </c>
      <c r="D22" s="107" t="s">
        <v>1203</v>
      </c>
      <c r="E22" s="105" t="s">
        <v>1205</v>
      </c>
      <c r="F22" s="105" t="s">
        <v>1205</v>
      </c>
      <c r="G22" s="116" t="s">
        <v>1211</v>
      </c>
      <c r="H22" s="105" t="s">
        <v>1207</v>
      </c>
      <c r="I22" s="107" t="s">
        <v>1168</v>
      </c>
      <c r="J22" s="107" t="s">
        <v>1188</v>
      </c>
      <c r="K22" s="108" t="s">
        <v>126</v>
      </c>
      <c r="L22" s="117" t="s">
        <v>1212</v>
      </c>
      <c r="M22" s="105" t="s">
        <v>1213</v>
      </c>
      <c r="N22" s="107" t="s">
        <v>1173</v>
      </c>
      <c r="O22" s="107" t="s">
        <v>1188</v>
      </c>
      <c r="P22" s="108" t="s">
        <v>79</v>
      </c>
      <c r="Q22" s="110" t="s">
        <v>1191</v>
      </c>
      <c r="R22" s="105" t="s">
        <v>1213</v>
      </c>
      <c r="S22" s="111" t="s">
        <v>1534</v>
      </c>
      <c r="T22" s="111" t="s">
        <v>1531</v>
      </c>
      <c r="U22" s="112" t="s">
        <v>1560</v>
      </c>
      <c r="V22" s="113" t="s">
        <v>1563</v>
      </c>
      <c r="W22" s="113" t="s">
        <v>1537</v>
      </c>
      <c r="X22" s="113" t="s">
        <v>1564</v>
      </c>
    </row>
    <row r="23" spans="1:24" ht="168" customHeight="1" x14ac:dyDescent="0.35">
      <c r="A23" s="114" t="s">
        <v>1167</v>
      </c>
      <c r="B23" s="103" t="s">
        <v>1210</v>
      </c>
      <c r="C23" s="107" t="s">
        <v>130</v>
      </c>
      <c r="D23" s="107" t="s">
        <v>1203</v>
      </c>
      <c r="E23" s="105" t="s">
        <v>1205</v>
      </c>
      <c r="F23" s="105" t="s">
        <v>1205</v>
      </c>
      <c r="G23" s="116" t="s">
        <v>1214</v>
      </c>
      <c r="H23" s="105" t="s">
        <v>1207</v>
      </c>
      <c r="I23" s="107" t="s">
        <v>1168</v>
      </c>
      <c r="J23" s="107" t="s">
        <v>1188</v>
      </c>
      <c r="K23" s="108" t="s">
        <v>126</v>
      </c>
      <c r="L23" s="117" t="s">
        <v>1215</v>
      </c>
      <c r="M23" s="105" t="s">
        <v>1216</v>
      </c>
      <c r="N23" s="107" t="s">
        <v>1173</v>
      </c>
      <c r="O23" s="107" t="s">
        <v>1188</v>
      </c>
      <c r="P23" s="108" t="s">
        <v>79</v>
      </c>
      <c r="Q23" s="110" t="s">
        <v>1191</v>
      </c>
      <c r="R23" s="105" t="s">
        <v>1216</v>
      </c>
      <c r="S23" s="111" t="s">
        <v>1533</v>
      </c>
      <c r="T23" s="111" t="s">
        <v>1531</v>
      </c>
      <c r="U23" s="112" t="s">
        <v>1551</v>
      </c>
      <c r="V23" s="113" t="s">
        <v>1565</v>
      </c>
      <c r="W23" s="113" t="s">
        <v>1537</v>
      </c>
      <c r="X23" s="113" t="s">
        <v>1566</v>
      </c>
    </row>
  </sheetData>
  <mergeCells count="5">
    <mergeCell ref="A5:R5"/>
    <mergeCell ref="A6:R6"/>
    <mergeCell ref="A7:R7"/>
    <mergeCell ref="A8:R8"/>
    <mergeCell ref="G9:H9"/>
  </mergeCells>
  <conditionalFormatting sqref="K11 K13">
    <cfRule type="cellIs" dxfId="75" priority="71" stopIfTrue="1" operator="equal">
      <formula>"Inaceptable"</formula>
    </cfRule>
    <cfRule type="cellIs" dxfId="74" priority="72" stopIfTrue="1" operator="equal">
      <formula>"Importante"</formula>
    </cfRule>
    <cfRule type="cellIs" dxfId="73" priority="73" stopIfTrue="1" operator="equal">
      <formula>"Moderado"</formula>
    </cfRule>
    <cfRule type="cellIs" dxfId="72" priority="74" stopIfTrue="1" operator="equal">
      <formula>"Aceptable"</formula>
    </cfRule>
    <cfRule type="cellIs" dxfId="71" priority="75" stopIfTrue="1" operator="equal">
      <formula>"Bajo"</formula>
    </cfRule>
  </conditionalFormatting>
  <conditionalFormatting sqref="K12">
    <cfRule type="cellIs" dxfId="70" priority="66" stopIfTrue="1" operator="equal">
      <formula>"Inaceptable"</formula>
    </cfRule>
    <cfRule type="cellIs" dxfId="69" priority="67" stopIfTrue="1" operator="equal">
      <formula>"Importante"</formula>
    </cfRule>
    <cfRule type="cellIs" dxfId="68" priority="68" stopIfTrue="1" operator="equal">
      <formula>"Moderado"</formula>
    </cfRule>
    <cfRule type="cellIs" dxfId="67" priority="69" stopIfTrue="1" operator="equal">
      <formula>"Aceptable"</formula>
    </cfRule>
    <cfRule type="cellIs" dxfId="66" priority="70" stopIfTrue="1" operator="equal">
      <formula>"Bajo"</formula>
    </cfRule>
  </conditionalFormatting>
  <conditionalFormatting sqref="K14">
    <cfRule type="cellIs" dxfId="65" priority="61" stopIfTrue="1" operator="equal">
      <formula>"Inaceptable"</formula>
    </cfRule>
    <cfRule type="cellIs" dxfId="64" priority="62" stopIfTrue="1" operator="equal">
      <formula>"Importante"</formula>
    </cfRule>
    <cfRule type="cellIs" dxfId="63" priority="63" stopIfTrue="1" operator="equal">
      <formula>"Moderado"</formula>
    </cfRule>
    <cfRule type="cellIs" dxfId="62" priority="64" stopIfTrue="1" operator="equal">
      <formula>"Aceptable"</formula>
    </cfRule>
    <cfRule type="cellIs" dxfId="61" priority="65" stopIfTrue="1" operator="equal">
      <formula>"Bajo"</formula>
    </cfRule>
  </conditionalFormatting>
  <conditionalFormatting sqref="K15 K17:K23">
    <cfRule type="cellIs" dxfId="60" priority="56" stopIfTrue="1" operator="equal">
      <formula>"Inaceptable"</formula>
    </cfRule>
    <cfRule type="cellIs" dxfId="59" priority="57" stopIfTrue="1" operator="equal">
      <formula>"Importante"</formula>
    </cfRule>
    <cfRule type="cellIs" dxfId="58" priority="58" stopIfTrue="1" operator="equal">
      <formula>"Moderado"</formula>
    </cfRule>
    <cfRule type="cellIs" dxfId="57" priority="59" stopIfTrue="1" operator="equal">
      <formula>"Aceptable"</formula>
    </cfRule>
    <cfRule type="cellIs" dxfId="56" priority="60" stopIfTrue="1" operator="equal">
      <formula>"Bajo"</formula>
    </cfRule>
  </conditionalFormatting>
  <conditionalFormatting sqref="K16">
    <cfRule type="cellIs" dxfId="55" priority="51" stopIfTrue="1" operator="equal">
      <formula>"Inaceptable"</formula>
    </cfRule>
    <cfRule type="cellIs" dxfId="54" priority="52" stopIfTrue="1" operator="equal">
      <formula>"Importante"</formula>
    </cfRule>
    <cfRule type="cellIs" dxfId="53" priority="53" stopIfTrue="1" operator="equal">
      <formula>"Moderado"</formula>
    </cfRule>
    <cfRule type="cellIs" dxfId="52" priority="54" stopIfTrue="1" operator="equal">
      <formula>"Aceptable"</formula>
    </cfRule>
    <cfRule type="cellIs" dxfId="51" priority="55" stopIfTrue="1" operator="equal">
      <formula>"Bajo"</formula>
    </cfRule>
  </conditionalFormatting>
  <conditionalFormatting sqref="L11 L13">
    <cfRule type="cellIs" dxfId="50" priority="46" stopIfTrue="1" operator="between">
      <formula>65</formula>
      <formula>100</formula>
    </cfRule>
    <cfRule type="cellIs" dxfId="49" priority="47" stopIfTrue="1" operator="between">
      <formula>41</formula>
      <formula>64</formula>
    </cfRule>
    <cfRule type="cellIs" dxfId="48" priority="48" stopIfTrue="1" operator="between">
      <formula>25</formula>
      <formula>40</formula>
    </cfRule>
    <cfRule type="cellIs" dxfId="47" priority="49" stopIfTrue="1" operator="between">
      <formula>9</formula>
      <formula>24</formula>
    </cfRule>
    <cfRule type="cellIs" dxfId="46" priority="50" stopIfTrue="1" operator="between">
      <formula>4</formula>
      <formula>8</formula>
    </cfRule>
  </conditionalFormatting>
  <conditionalFormatting sqref="L12">
    <cfRule type="cellIs" dxfId="45" priority="41" stopIfTrue="1" operator="between">
      <formula>65</formula>
      <formula>100</formula>
    </cfRule>
    <cfRule type="cellIs" dxfId="44" priority="42" stopIfTrue="1" operator="between">
      <formula>41</formula>
      <formula>64</formula>
    </cfRule>
    <cfRule type="cellIs" dxfId="43" priority="43" stopIfTrue="1" operator="between">
      <formula>25</formula>
      <formula>40</formula>
    </cfRule>
    <cfRule type="cellIs" dxfId="42" priority="44" stopIfTrue="1" operator="between">
      <formula>9</formula>
      <formula>24</formula>
    </cfRule>
    <cfRule type="cellIs" dxfId="41" priority="45" stopIfTrue="1" operator="between">
      <formula>4</formula>
      <formula>8</formula>
    </cfRule>
  </conditionalFormatting>
  <conditionalFormatting sqref="L14">
    <cfRule type="cellIs" dxfId="40" priority="36" stopIfTrue="1" operator="between">
      <formula>65</formula>
      <formula>100</formula>
    </cfRule>
    <cfRule type="cellIs" dxfId="39" priority="37" stopIfTrue="1" operator="between">
      <formula>41</formula>
      <formula>64</formula>
    </cfRule>
    <cfRule type="cellIs" dxfId="38" priority="38" stopIfTrue="1" operator="between">
      <formula>25</formula>
      <formula>40</formula>
    </cfRule>
    <cfRule type="cellIs" dxfId="37" priority="39" stopIfTrue="1" operator="between">
      <formula>9</formula>
      <formula>24</formula>
    </cfRule>
    <cfRule type="cellIs" dxfId="36" priority="40" stopIfTrue="1" operator="between">
      <formula>4</formula>
      <formula>8</formula>
    </cfRule>
  </conditionalFormatting>
  <conditionalFormatting sqref="L15 L17:L23">
    <cfRule type="cellIs" dxfId="35" priority="31" stopIfTrue="1" operator="between">
      <formula>65</formula>
      <formula>100</formula>
    </cfRule>
    <cfRule type="cellIs" dxfId="34" priority="32" stopIfTrue="1" operator="between">
      <formula>41</formula>
      <formula>64</formula>
    </cfRule>
    <cfRule type="cellIs" dxfId="33" priority="33" stopIfTrue="1" operator="between">
      <formula>25</formula>
      <formula>40</formula>
    </cfRule>
    <cfRule type="cellIs" dxfId="32" priority="34" stopIfTrue="1" operator="between">
      <formula>9</formula>
      <formula>24</formula>
    </cfRule>
    <cfRule type="cellIs" dxfId="31" priority="35" stopIfTrue="1" operator="between">
      <formula>4</formula>
      <formula>8</formula>
    </cfRule>
  </conditionalFormatting>
  <conditionalFormatting sqref="L16">
    <cfRule type="cellIs" dxfId="30" priority="26" stopIfTrue="1" operator="between">
      <formula>65</formula>
      <formula>100</formula>
    </cfRule>
    <cfRule type="cellIs" dxfId="29" priority="27" stopIfTrue="1" operator="between">
      <formula>41</formula>
      <formula>64</formula>
    </cfRule>
    <cfRule type="cellIs" dxfId="28" priority="28" stopIfTrue="1" operator="between">
      <formula>25</formula>
      <formula>40</formula>
    </cfRule>
    <cfRule type="cellIs" dxfId="27" priority="29" stopIfTrue="1" operator="between">
      <formula>9</formula>
      <formula>24</formula>
    </cfRule>
    <cfRule type="cellIs" dxfId="26" priority="30" stopIfTrue="1" operator="between">
      <formula>4</formula>
      <formula>8</formula>
    </cfRule>
  </conditionalFormatting>
  <conditionalFormatting sqref="P11 P13">
    <cfRule type="cellIs" dxfId="25" priority="21" stopIfTrue="1" operator="equal">
      <formula>"Inaceptable"</formula>
    </cfRule>
    <cfRule type="cellIs" dxfId="24" priority="22" stopIfTrue="1" operator="equal">
      <formula>"Importante"</formula>
    </cfRule>
    <cfRule type="cellIs" dxfId="23" priority="23" stopIfTrue="1" operator="equal">
      <formula>"Moderado"</formula>
    </cfRule>
    <cfRule type="cellIs" dxfId="22" priority="24" stopIfTrue="1" operator="equal">
      <formula>"Aceptable"</formula>
    </cfRule>
    <cfRule type="cellIs" dxfId="21" priority="25" stopIfTrue="1" operator="equal">
      <formula>"Bajo"</formula>
    </cfRule>
  </conditionalFormatting>
  <conditionalFormatting sqref="P12">
    <cfRule type="cellIs" dxfId="20" priority="16" stopIfTrue="1" operator="equal">
      <formula>"Inaceptable"</formula>
    </cfRule>
    <cfRule type="cellIs" dxfId="19" priority="17" stopIfTrue="1" operator="equal">
      <formula>"Importante"</formula>
    </cfRule>
    <cfRule type="cellIs" dxfId="18" priority="18" stopIfTrue="1" operator="equal">
      <formula>"Moderado"</formula>
    </cfRule>
    <cfRule type="cellIs" dxfId="17" priority="19" stopIfTrue="1" operator="equal">
      <formula>"Aceptable"</formula>
    </cfRule>
    <cfRule type="cellIs" dxfId="16" priority="20" stopIfTrue="1" operator="equal">
      <formula>"Bajo"</formula>
    </cfRule>
  </conditionalFormatting>
  <conditionalFormatting sqref="P14">
    <cfRule type="cellIs" dxfId="15" priority="11" stopIfTrue="1" operator="equal">
      <formula>"Inaceptable"</formula>
    </cfRule>
    <cfRule type="cellIs" dxfId="14" priority="12" stopIfTrue="1" operator="equal">
      <formula>"Importante"</formula>
    </cfRule>
    <cfRule type="cellIs" dxfId="13" priority="13" stopIfTrue="1" operator="equal">
      <formula>"Moderado"</formula>
    </cfRule>
    <cfRule type="cellIs" dxfId="12" priority="14" stopIfTrue="1" operator="equal">
      <formula>"Aceptable"</formula>
    </cfRule>
    <cfRule type="cellIs" dxfId="11" priority="15" stopIfTrue="1" operator="equal">
      <formula>"Bajo"</formula>
    </cfRule>
  </conditionalFormatting>
  <conditionalFormatting sqref="P15 P17:P23">
    <cfRule type="cellIs" dxfId="10" priority="6" stopIfTrue="1" operator="equal">
      <formula>"Inaceptable"</formula>
    </cfRule>
    <cfRule type="cellIs" dxfId="9" priority="7" stopIfTrue="1" operator="equal">
      <formula>"Importante"</formula>
    </cfRule>
    <cfRule type="cellIs" dxfId="8" priority="8" stopIfTrue="1" operator="equal">
      <formula>"Moderado"</formula>
    </cfRule>
    <cfRule type="cellIs" dxfId="7" priority="9" stopIfTrue="1" operator="equal">
      <formula>"Aceptable"</formula>
    </cfRule>
    <cfRule type="cellIs" dxfId="6" priority="10" stopIfTrue="1" operator="equal">
      <formula>"Bajo"</formula>
    </cfRule>
  </conditionalFormatting>
  <conditionalFormatting sqref="P16">
    <cfRule type="cellIs" dxfId="5" priority="1" stopIfTrue="1" operator="equal">
      <formula>"Inaceptable"</formula>
    </cfRule>
    <cfRule type="cellIs" dxfId="4" priority="2" stopIfTrue="1" operator="equal">
      <formula>"Importante"</formula>
    </cfRule>
    <cfRule type="cellIs" dxfId="3" priority="3" stopIfTrue="1" operator="equal">
      <formula>"Moderado"</formula>
    </cfRule>
    <cfRule type="cellIs" dxfId="2" priority="4" stopIfTrue="1" operator="equal">
      <formula>"Aceptable"</formula>
    </cfRule>
    <cfRule type="cellIs" dxfId="1" priority="5" stopIfTrue="1" operator="equal">
      <formula>"Bajo"</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E4EB4-C47B-4979-BAEB-32DEBC6B4D28}">
  <dimension ref="A1:I63"/>
  <sheetViews>
    <sheetView tabSelected="1" zoomScale="70" zoomScaleNormal="70" workbookViewId="0">
      <selection activeCell="E10" sqref="E10"/>
    </sheetView>
  </sheetViews>
  <sheetFormatPr baseColWidth="10" defaultColWidth="11.453125" defaultRowHeight="14.5" x14ac:dyDescent="0.35"/>
  <cols>
    <col min="1" max="1" width="42.90625" style="132" customWidth="1"/>
    <col min="2" max="2" width="11.81640625" style="132" customWidth="1"/>
    <col min="3" max="3" width="30" style="132" customWidth="1"/>
    <col min="4" max="4" width="13.453125" style="132" customWidth="1"/>
    <col min="5" max="5" width="53.81640625" style="132" customWidth="1"/>
    <col min="6" max="6" width="11.453125" style="132"/>
    <col min="7" max="7" width="48.26953125" style="132" customWidth="1"/>
    <col min="8" max="8" width="11.453125" style="132"/>
    <col min="9" max="9" width="52.54296875" style="132" customWidth="1"/>
    <col min="10" max="16384" width="11.453125" style="132"/>
  </cols>
  <sheetData>
    <row r="1" spans="1:9" s="122" customFormat="1" ht="15" thickBot="1" x14ac:dyDescent="0.4"/>
    <row r="2" spans="1:9" s="122" customFormat="1" x14ac:dyDescent="0.35">
      <c r="A2" s="261" t="s">
        <v>1569</v>
      </c>
      <c r="B2" s="262"/>
      <c r="C2" s="262"/>
      <c r="D2" s="262"/>
      <c r="E2" s="262"/>
      <c r="F2" s="263"/>
      <c r="G2" s="123"/>
      <c r="H2" s="124"/>
      <c r="I2" s="125"/>
    </row>
    <row r="3" spans="1:9" s="122" customFormat="1" x14ac:dyDescent="0.35">
      <c r="A3" s="264" t="s">
        <v>1570</v>
      </c>
      <c r="B3" s="265"/>
      <c r="C3" s="265"/>
      <c r="D3" s="265"/>
      <c r="E3" s="265"/>
      <c r="F3" s="266"/>
      <c r="G3" s="126"/>
      <c r="H3" s="127"/>
      <c r="I3" s="128"/>
    </row>
    <row r="4" spans="1:9" s="122" customFormat="1" x14ac:dyDescent="0.35">
      <c r="A4" s="264" t="s">
        <v>1521</v>
      </c>
      <c r="B4" s="265"/>
      <c r="C4" s="265"/>
      <c r="D4" s="265"/>
      <c r="E4" s="265"/>
      <c r="F4" s="266"/>
      <c r="G4" s="126"/>
      <c r="H4" s="127"/>
      <c r="I4" s="128"/>
    </row>
    <row r="5" spans="1:9" s="122" customFormat="1" ht="15" thickBot="1" x14ac:dyDescent="0.4">
      <c r="A5" s="267" t="s">
        <v>1571</v>
      </c>
      <c r="B5" s="268"/>
      <c r="C5" s="268"/>
      <c r="D5" s="268"/>
      <c r="E5" s="268"/>
      <c r="F5" s="269"/>
      <c r="G5" s="129"/>
      <c r="H5" s="130"/>
      <c r="I5" s="131"/>
    </row>
    <row r="6" spans="1:9" s="122" customFormat="1" ht="15" thickBot="1" x14ac:dyDescent="0.4">
      <c r="A6" s="146"/>
      <c r="B6" s="146"/>
      <c r="C6" s="146"/>
      <c r="D6" s="146"/>
      <c r="E6" s="146"/>
      <c r="F6" s="146"/>
      <c r="G6" s="127"/>
      <c r="H6" s="127"/>
      <c r="I6" s="128"/>
    </row>
    <row r="7" spans="1:9" s="122" customFormat="1" x14ac:dyDescent="0.35">
      <c r="A7" s="277" t="s">
        <v>1572</v>
      </c>
      <c r="B7" s="275" t="s">
        <v>1155</v>
      </c>
      <c r="C7" s="275" t="s">
        <v>1573</v>
      </c>
      <c r="D7" s="275" t="s">
        <v>1574</v>
      </c>
      <c r="E7" s="273" t="s">
        <v>1575</v>
      </c>
      <c r="F7" s="270" t="s">
        <v>1733</v>
      </c>
      <c r="G7" s="271"/>
      <c r="H7" s="271"/>
      <c r="I7" s="272"/>
    </row>
    <row r="8" spans="1:9" ht="26.5" thickBot="1" x14ac:dyDescent="0.4">
      <c r="A8" s="278"/>
      <c r="B8" s="276"/>
      <c r="C8" s="276"/>
      <c r="D8" s="276"/>
      <c r="E8" s="274"/>
      <c r="F8" s="151" t="s">
        <v>1576</v>
      </c>
      <c r="G8" s="149" t="s">
        <v>1528</v>
      </c>
      <c r="H8" s="149" t="s">
        <v>1529</v>
      </c>
      <c r="I8" s="150" t="s">
        <v>1139</v>
      </c>
    </row>
    <row r="9" spans="1:9" s="135" customFormat="1" ht="130.5" x14ac:dyDescent="0.35">
      <c r="A9" s="152" t="s">
        <v>107</v>
      </c>
      <c r="B9" s="147" t="s">
        <v>1618</v>
      </c>
      <c r="C9" s="148" t="s">
        <v>1577</v>
      </c>
      <c r="D9" s="134" t="s">
        <v>1578</v>
      </c>
      <c r="E9" s="153" t="s">
        <v>1619</v>
      </c>
      <c r="F9" s="152" t="s">
        <v>1546</v>
      </c>
      <c r="G9" s="147" t="s">
        <v>1620</v>
      </c>
      <c r="H9" s="147" t="s">
        <v>1537</v>
      </c>
      <c r="I9" s="153" t="s">
        <v>1621</v>
      </c>
    </row>
    <row r="10" spans="1:9" s="135" customFormat="1" ht="201.5" customHeight="1" x14ac:dyDescent="0.35">
      <c r="A10" s="154" t="s">
        <v>1622</v>
      </c>
      <c r="B10" s="136" t="s">
        <v>1579</v>
      </c>
      <c r="C10" s="136" t="s">
        <v>1580</v>
      </c>
      <c r="D10" s="134" t="s">
        <v>1581</v>
      </c>
      <c r="E10" s="155" t="s">
        <v>1623</v>
      </c>
      <c r="F10" s="154" t="s">
        <v>1539</v>
      </c>
      <c r="G10" s="133" t="s">
        <v>1624</v>
      </c>
      <c r="H10" s="133" t="s">
        <v>1537</v>
      </c>
      <c r="I10" s="155" t="s">
        <v>1625</v>
      </c>
    </row>
    <row r="11" spans="1:9" s="135" customFormat="1" ht="116" x14ac:dyDescent="0.35">
      <c r="A11" s="154" t="s">
        <v>1626</v>
      </c>
      <c r="B11" s="133" t="s">
        <v>974</v>
      </c>
      <c r="C11" s="133" t="s">
        <v>980</v>
      </c>
      <c r="D11" s="134" t="s">
        <v>1582</v>
      </c>
      <c r="E11" s="155" t="s">
        <v>1627</v>
      </c>
      <c r="F11" s="154" t="s">
        <v>1628</v>
      </c>
      <c r="G11" s="133" t="s">
        <v>1629</v>
      </c>
      <c r="H11" s="133" t="s">
        <v>1537</v>
      </c>
      <c r="I11" s="155" t="s">
        <v>386</v>
      </c>
    </row>
    <row r="12" spans="1:9" s="135" customFormat="1" ht="348" x14ac:dyDescent="0.35">
      <c r="A12" s="154" t="s">
        <v>49</v>
      </c>
      <c r="B12" s="133" t="s">
        <v>931</v>
      </c>
      <c r="C12" s="133" t="s">
        <v>1630</v>
      </c>
      <c r="D12" s="134" t="s">
        <v>1583</v>
      </c>
      <c r="E12" s="155" t="s">
        <v>1631</v>
      </c>
      <c r="F12" s="154" t="s">
        <v>1632</v>
      </c>
      <c r="G12" s="133" t="s">
        <v>1633</v>
      </c>
      <c r="H12" s="133" t="s">
        <v>1537</v>
      </c>
      <c r="I12" s="155" t="s">
        <v>1634</v>
      </c>
    </row>
    <row r="13" spans="1:9" s="135" customFormat="1" ht="87" x14ac:dyDescent="0.35">
      <c r="A13" s="154" t="s">
        <v>208</v>
      </c>
      <c r="B13" s="133" t="s">
        <v>476</v>
      </c>
      <c r="C13" s="133" t="s">
        <v>482</v>
      </c>
      <c r="D13" s="134" t="s">
        <v>1584</v>
      </c>
      <c r="E13" s="155" t="s">
        <v>1635</v>
      </c>
      <c r="F13" s="154" t="s">
        <v>1546</v>
      </c>
      <c r="G13" s="133" t="s">
        <v>1636</v>
      </c>
      <c r="H13" s="133" t="s">
        <v>1537</v>
      </c>
      <c r="I13" s="155" t="s">
        <v>1637</v>
      </c>
    </row>
    <row r="14" spans="1:9" s="135" customFormat="1" ht="217.5" x14ac:dyDescent="0.35">
      <c r="A14" s="154" t="s">
        <v>208</v>
      </c>
      <c r="B14" s="133" t="s">
        <v>476</v>
      </c>
      <c r="C14" s="133" t="s">
        <v>482</v>
      </c>
      <c r="D14" s="134" t="s">
        <v>1585</v>
      </c>
      <c r="E14" s="155" t="s">
        <v>1638</v>
      </c>
      <c r="F14" s="154" t="s">
        <v>1546</v>
      </c>
      <c r="G14" s="133" t="s">
        <v>1639</v>
      </c>
      <c r="H14" s="133" t="s">
        <v>1537</v>
      </c>
      <c r="I14" s="155" t="s">
        <v>1640</v>
      </c>
    </row>
    <row r="15" spans="1:9" s="135" customFormat="1" ht="72.5" x14ac:dyDescent="0.35">
      <c r="A15" s="154" t="s">
        <v>118</v>
      </c>
      <c r="B15" s="133" t="s">
        <v>1037</v>
      </c>
      <c r="C15" s="133" t="s">
        <v>1641</v>
      </c>
      <c r="D15" s="134" t="s">
        <v>1586</v>
      </c>
      <c r="E15" s="155" t="s">
        <v>1642</v>
      </c>
      <c r="F15" s="154" t="s">
        <v>1539</v>
      </c>
      <c r="G15" s="133" t="s">
        <v>1643</v>
      </c>
      <c r="H15" s="133" t="s">
        <v>1537</v>
      </c>
      <c r="I15" s="155" t="s">
        <v>1644</v>
      </c>
    </row>
    <row r="16" spans="1:9" s="135" customFormat="1" ht="261" x14ac:dyDescent="0.35">
      <c r="A16" s="154" t="s">
        <v>190</v>
      </c>
      <c r="B16" s="133" t="s">
        <v>526</v>
      </c>
      <c r="C16" s="133" t="s">
        <v>1645</v>
      </c>
      <c r="D16" s="134" t="s">
        <v>1587</v>
      </c>
      <c r="E16" s="155" t="s">
        <v>1646</v>
      </c>
      <c r="F16" s="154" t="s">
        <v>1647</v>
      </c>
      <c r="G16" s="133" t="s">
        <v>1648</v>
      </c>
      <c r="H16" s="133" t="s">
        <v>1537</v>
      </c>
      <c r="I16" s="155" t="s">
        <v>1649</v>
      </c>
    </row>
    <row r="17" spans="1:9" s="135" customFormat="1" ht="159.5" x14ac:dyDescent="0.35">
      <c r="A17" s="154" t="s">
        <v>190</v>
      </c>
      <c r="B17" s="133" t="s">
        <v>546</v>
      </c>
      <c r="C17" s="133" t="s">
        <v>1650</v>
      </c>
      <c r="D17" s="134" t="s">
        <v>1588</v>
      </c>
      <c r="E17" s="155" t="s">
        <v>1651</v>
      </c>
      <c r="F17" s="154" t="s">
        <v>1652</v>
      </c>
      <c r="G17" s="133" t="s">
        <v>1653</v>
      </c>
      <c r="H17" s="133" t="s">
        <v>1537</v>
      </c>
      <c r="I17" s="155" t="s">
        <v>1654</v>
      </c>
    </row>
    <row r="18" spans="1:9" s="135" customFormat="1" ht="116" x14ac:dyDescent="0.35">
      <c r="A18" s="154" t="s">
        <v>85</v>
      </c>
      <c r="B18" s="133" t="s">
        <v>1050</v>
      </c>
      <c r="C18" s="133" t="s">
        <v>1056</v>
      </c>
      <c r="D18" s="134" t="s">
        <v>1589</v>
      </c>
      <c r="E18" s="155" t="s">
        <v>1655</v>
      </c>
      <c r="F18" s="154" t="s">
        <v>1546</v>
      </c>
      <c r="G18" s="133" t="s">
        <v>1656</v>
      </c>
      <c r="H18" s="133" t="s">
        <v>1537</v>
      </c>
      <c r="I18" s="155" t="s">
        <v>1657</v>
      </c>
    </row>
    <row r="19" spans="1:9" s="135" customFormat="1" ht="261" x14ac:dyDescent="0.35">
      <c r="A19" s="154" t="s">
        <v>85</v>
      </c>
      <c r="B19" s="133" t="s">
        <v>1075</v>
      </c>
      <c r="C19" s="133" t="s">
        <v>1658</v>
      </c>
      <c r="D19" s="134" t="s">
        <v>1590</v>
      </c>
      <c r="E19" s="155" t="s">
        <v>1659</v>
      </c>
      <c r="F19" s="154" t="s">
        <v>1546</v>
      </c>
      <c r="G19" s="133" t="s">
        <v>1660</v>
      </c>
      <c r="H19" s="133" t="s">
        <v>1537</v>
      </c>
      <c r="I19" s="155" t="s">
        <v>1661</v>
      </c>
    </row>
    <row r="20" spans="1:9" s="135" customFormat="1" ht="232" x14ac:dyDescent="0.35">
      <c r="A20" s="154" t="s">
        <v>85</v>
      </c>
      <c r="B20" s="133" t="s">
        <v>1085</v>
      </c>
      <c r="C20" s="133" t="s">
        <v>1087</v>
      </c>
      <c r="D20" s="134" t="s">
        <v>1591</v>
      </c>
      <c r="E20" s="155" t="s">
        <v>1662</v>
      </c>
      <c r="F20" s="154" t="s">
        <v>1546</v>
      </c>
      <c r="G20" s="133" t="s">
        <v>1663</v>
      </c>
      <c r="H20" s="133" t="s">
        <v>1537</v>
      </c>
      <c r="I20" s="155" t="s">
        <v>1664</v>
      </c>
    </row>
    <row r="21" spans="1:9" s="135" customFormat="1" ht="116" x14ac:dyDescent="0.35">
      <c r="A21" s="154" t="s">
        <v>94</v>
      </c>
      <c r="B21" s="133" t="s">
        <v>668</v>
      </c>
      <c r="C21" s="133" t="s">
        <v>672</v>
      </c>
      <c r="D21" s="134" t="s">
        <v>1592</v>
      </c>
      <c r="E21" s="155" t="s">
        <v>1665</v>
      </c>
      <c r="F21" s="154" t="s">
        <v>1546</v>
      </c>
      <c r="G21" s="133" t="s">
        <v>1666</v>
      </c>
      <c r="H21" s="133" t="s">
        <v>1537</v>
      </c>
      <c r="I21" s="155" t="s">
        <v>1667</v>
      </c>
    </row>
    <row r="22" spans="1:9" s="135" customFormat="1" ht="58" x14ac:dyDescent="0.35">
      <c r="A22" s="154" t="s">
        <v>94</v>
      </c>
      <c r="B22" s="133" t="s">
        <v>681</v>
      </c>
      <c r="C22" s="133" t="s">
        <v>684</v>
      </c>
      <c r="D22" s="134" t="s">
        <v>1593</v>
      </c>
      <c r="E22" s="155" t="s">
        <v>1668</v>
      </c>
      <c r="F22" s="154" t="s">
        <v>1546</v>
      </c>
      <c r="G22" s="133" t="s">
        <v>1669</v>
      </c>
      <c r="H22" s="133" t="s">
        <v>1537</v>
      </c>
      <c r="I22" s="155" t="s">
        <v>1670</v>
      </c>
    </row>
    <row r="23" spans="1:9" s="135" customFormat="1" ht="101.5" x14ac:dyDescent="0.35">
      <c r="A23" s="154" t="s">
        <v>1671</v>
      </c>
      <c r="B23" s="133" t="s">
        <v>946</v>
      </c>
      <c r="C23" s="133" t="s">
        <v>951</v>
      </c>
      <c r="D23" s="134" t="s">
        <v>1594</v>
      </c>
      <c r="E23" s="155" t="s">
        <v>1672</v>
      </c>
      <c r="F23" s="154" t="s">
        <v>1673</v>
      </c>
      <c r="G23" s="133" t="s">
        <v>1674</v>
      </c>
      <c r="H23" s="133" t="s">
        <v>1537</v>
      </c>
      <c r="I23" s="155" t="s">
        <v>386</v>
      </c>
    </row>
    <row r="24" spans="1:9" s="135" customFormat="1" ht="174" x14ac:dyDescent="0.35">
      <c r="A24" s="154" t="s">
        <v>1671</v>
      </c>
      <c r="B24" s="133" t="s">
        <v>946</v>
      </c>
      <c r="C24" s="133" t="s">
        <v>951</v>
      </c>
      <c r="D24" s="134" t="s">
        <v>1595</v>
      </c>
      <c r="E24" s="155" t="s">
        <v>1675</v>
      </c>
      <c r="F24" s="154" t="s">
        <v>1673</v>
      </c>
      <c r="G24" s="133" t="s">
        <v>1676</v>
      </c>
      <c r="H24" s="133" t="s">
        <v>1537</v>
      </c>
      <c r="I24" s="155" t="s">
        <v>386</v>
      </c>
    </row>
    <row r="25" spans="1:9" s="135" customFormat="1" ht="116" x14ac:dyDescent="0.35">
      <c r="A25" s="154" t="s">
        <v>26</v>
      </c>
      <c r="B25" s="133" t="s">
        <v>1107</v>
      </c>
      <c r="C25" s="133" t="s">
        <v>1113</v>
      </c>
      <c r="D25" s="134" t="s">
        <v>1596</v>
      </c>
      <c r="E25" s="155" t="s">
        <v>1677</v>
      </c>
      <c r="F25" s="154" t="s">
        <v>1673</v>
      </c>
      <c r="G25" s="133" t="s">
        <v>1678</v>
      </c>
      <c r="H25" s="133" t="s">
        <v>1537</v>
      </c>
      <c r="I25" s="155" t="s">
        <v>1679</v>
      </c>
    </row>
    <row r="26" spans="1:9" s="135" customFormat="1" ht="130.5" x14ac:dyDescent="0.35">
      <c r="A26" s="154" t="s">
        <v>26</v>
      </c>
      <c r="B26" s="133" t="s">
        <v>1107</v>
      </c>
      <c r="C26" s="133" t="s">
        <v>1113</v>
      </c>
      <c r="D26" s="134" t="s">
        <v>1597</v>
      </c>
      <c r="E26" s="155" t="s">
        <v>1680</v>
      </c>
      <c r="F26" s="154" t="s">
        <v>1673</v>
      </c>
      <c r="G26" s="133" t="s">
        <v>1681</v>
      </c>
      <c r="H26" s="133" t="s">
        <v>1537</v>
      </c>
      <c r="I26" s="155" t="s">
        <v>1682</v>
      </c>
    </row>
    <row r="27" spans="1:9" s="135" customFormat="1" ht="174" x14ac:dyDescent="0.35">
      <c r="A27" s="154" t="s">
        <v>227</v>
      </c>
      <c r="B27" s="133" t="s">
        <v>1017</v>
      </c>
      <c r="C27" s="133" t="s">
        <v>1023</v>
      </c>
      <c r="D27" s="134" t="s">
        <v>1598</v>
      </c>
      <c r="E27" s="155" t="s">
        <v>1683</v>
      </c>
      <c r="F27" s="154" t="s">
        <v>1684</v>
      </c>
      <c r="G27" s="133" t="s">
        <v>1685</v>
      </c>
      <c r="H27" s="133" t="s">
        <v>1537</v>
      </c>
      <c r="I27" s="155" t="s">
        <v>1686</v>
      </c>
    </row>
    <row r="28" spans="1:9" s="135" customFormat="1" ht="246.5" x14ac:dyDescent="0.35">
      <c r="A28" s="154" t="s">
        <v>1687</v>
      </c>
      <c r="B28" s="133" t="s">
        <v>842</v>
      </c>
      <c r="C28" s="133" t="s">
        <v>847</v>
      </c>
      <c r="D28" s="134" t="s">
        <v>1599</v>
      </c>
      <c r="E28" s="155" t="s">
        <v>1688</v>
      </c>
      <c r="F28" s="154" t="s">
        <v>1684</v>
      </c>
      <c r="G28" s="133" t="s">
        <v>1689</v>
      </c>
      <c r="H28" s="133" t="s">
        <v>1537</v>
      </c>
      <c r="I28" s="155" t="s">
        <v>1690</v>
      </c>
    </row>
    <row r="29" spans="1:9" s="135" customFormat="1" ht="190.5" customHeight="1" x14ac:dyDescent="0.35">
      <c r="A29" s="154" t="s">
        <v>1687</v>
      </c>
      <c r="B29" s="159" t="s">
        <v>1600</v>
      </c>
      <c r="C29" s="159" t="s">
        <v>1601</v>
      </c>
      <c r="D29" s="134" t="s">
        <v>1602</v>
      </c>
      <c r="E29" s="155" t="s">
        <v>1691</v>
      </c>
      <c r="F29" s="154" t="s">
        <v>1684</v>
      </c>
      <c r="G29" s="133" t="s">
        <v>1692</v>
      </c>
      <c r="H29" s="133" t="s">
        <v>1537</v>
      </c>
      <c r="I29" s="155" t="s">
        <v>1693</v>
      </c>
    </row>
    <row r="30" spans="1:9" s="135" customFormat="1" ht="348" x14ac:dyDescent="0.35">
      <c r="A30" s="154" t="s">
        <v>1687</v>
      </c>
      <c r="B30" s="133" t="s">
        <v>869</v>
      </c>
      <c r="C30" s="133" t="s">
        <v>875</v>
      </c>
      <c r="D30" s="134" t="s">
        <v>1603</v>
      </c>
      <c r="E30" s="155" t="s">
        <v>1694</v>
      </c>
      <c r="F30" s="154" t="s">
        <v>1684</v>
      </c>
      <c r="G30" s="133" t="s">
        <v>1695</v>
      </c>
      <c r="H30" s="133" t="s">
        <v>1537</v>
      </c>
      <c r="I30" s="155" t="s">
        <v>1696</v>
      </c>
    </row>
    <row r="31" spans="1:9" s="135" customFormat="1" ht="409.5" x14ac:dyDescent="0.35">
      <c r="A31" s="154" t="s">
        <v>148</v>
      </c>
      <c r="B31" s="133" t="s">
        <v>408</v>
      </c>
      <c r="C31" s="133" t="s">
        <v>414</v>
      </c>
      <c r="D31" s="134" t="s">
        <v>1604</v>
      </c>
      <c r="E31" s="155" t="s">
        <v>1697</v>
      </c>
      <c r="F31" s="154" t="s">
        <v>1684</v>
      </c>
      <c r="G31" s="133" t="s">
        <v>1698</v>
      </c>
      <c r="H31" s="133" t="s">
        <v>1537</v>
      </c>
      <c r="I31" s="155" t="s">
        <v>1699</v>
      </c>
    </row>
    <row r="32" spans="1:9" s="135" customFormat="1" ht="87" x14ac:dyDescent="0.35">
      <c r="A32" s="154" t="s">
        <v>148</v>
      </c>
      <c r="B32" s="133" t="s">
        <v>408</v>
      </c>
      <c r="C32" s="133" t="s">
        <v>414</v>
      </c>
      <c r="D32" s="134" t="s">
        <v>1605</v>
      </c>
      <c r="E32" s="155" t="s">
        <v>1700</v>
      </c>
      <c r="F32" s="154" t="s">
        <v>1684</v>
      </c>
      <c r="G32" s="133" t="s">
        <v>1701</v>
      </c>
      <c r="H32" s="133" t="s">
        <v>1537</v>
      </c>
      <c r="I32" s="155" t="s">
        <v>386</v>
      </c>
    </row>
    <row r="33" spans="1:9" s="135" customFormat="1" ht="123" customHeight="1" x14ac:dyDescent="0.35">
      <c r="A33" s="154" t="s">
        <v>148</v>
      </c>
      <c r="B33" s="133" t="s">
        <v>392</v>
      </c>
      <c r="C33" s="133" t="s">
        <v>398</v>
      </c>
      <c r="D33" s="134" t="s">
        <v>1606</v>
      </c>
      <c r="E33" s="155" t="s">
        <v>1702</v>
      </c>
      <c r="F33" s="154" t="s">
        <v>1684</v>
      </c>
      <c r="G33" s="133" t="s">
        <v>1703</v>
      </c>
      <c r="H33" s="133" t="s">
        <v>1537</v>
      </c>
      <c r="I33" s="155" t="s">
        <v>1704</v>
      </c>
    </row>
    <row r="34" spans="1:9" s="135" customFormat="1" ht="68" customHeight="1" x14ac:dyDescent="0.35">
      <c r="A34" s="154" t="s">
        <v>1705</v>
      </c>
      <c r="B34" s="133" t="s">
        <v>718</v>
      </c>
      <c r="C34" s="133" t="s">
        <v>724</v>
      </c>
      <c r="D34" s="134" t="s">
        <v>1607</v>
      </c>
      <c r="E34" s="155" t="s">
        <v>1706</v>
      </c>
      <c r="F34" s="154" t="s">
        <v>1546</v>
      </c>
      <c r="G34" s="133" t="s">
        <v>1707</v>
      </c>
      <c r="H34" s="133" t="s">
        <v>1537</v>
      </c>
      <c r="I34" s="155" t="s">
        <v>386</v>
      </c>
    </row>
    <row r="35" spans="1:9" s="135" customFormat="1" ht="130.5" x14ac:dyDescent="0.35">
      <c r="A35" s="154" t="s">
        <v>1705</v>
      </c>
      <c r="B35" s="133" t="s">
        <v>718</v>
      </c>
      <c r="C35" s="133" t="s">
        <v>724</v>
      </c>
      <c r="D35" s="134" t="s">
        <v>1608</v>
      </c>
      <c r="E35" s="155" t="s">
        <v>1708</v>
      </c>
      <c r="F35" s="154" t="s">
        <v>1546</v>
      </c>
      <c r="G35" s="133" t="s">
        <v>1709</v>
      </c>
      <c r="H35" s="133" t="s">
        <v>1537</v>
      </c>
      <c r="I35" s="155" t="s">
        <v>1710</v>
      </c>
    </row>
    <row r="36" spans="1:9" s="135" customFormat="1" ht="101.5" x14ac:dyDescent="0.35">
      <c r="A36" s="154" t="s">
        <v>1705</v>
      </c>
      <c r="B36" s="133" t="s">
        <v>718</v>
      </c>
      <c r="C36" s="133" t="s">
        <v>724</v>
      </c>
      <c r="D36" s="134" t="s">
        <v>1609</v>
      </c>
      <c r="E36" s="155" t="s">
        <v>1711</v>
      </c>
      <c r="F36" s="154" t="s">
        <v>1546</v>
      </c>
      <c r="G36" s="133" t="s">
        <v>1712</v>
      </c>
      <c r="H36" s="133" t="s">
        <v>1537</v>
      </c>
      <c r="I36" s="155" t="s">
        <v>1713</v>
      </c>
    </row>
    <row r="37" spans="1:9" s="135" customFormat="1" ht="101.5" x14ac:dyDescent="0.35">
      <c r="A37" s="154" t="s">
        <v>1705</v>
      </c>
      <c r="B37" s="133" t="s">
        <v>718</v>
      </c>
      <c r="C37" s="133" t="s">
        <v>724</v>
      </c>
      <c r="D37" s="134" t="s">
        <v>1610</v>
      </c>
      <c r="E37" s="155" t="s">
        <v>1714</v>
      </c>
      <c r="F37" s="154" t="s">
        <v>1546</v>
      </c>
      <c r="G37" s="133" t="s">
        <v>1715</v>
      </c>
      <c r="H37" s="133" t="s">
        <v>1537</v>
      </c>
      <c r="I37" s="155" t="s">
        <v>1716</v>
      </c>
    </row>
    <row r="38" spans="1:9" s="135" customFormat="1" ht="101.5" x14ac:dyDescent="0.35">
      <c r="A38" s="154" t="s">
        <v>1705</v>
      </c>
      <c r="B38" s="133" t="s">
        <v>718</v>
      </c>
      <c r="C38" s="133" t="s">
        <v>724</v>
      </c>
      <c r="D38" s="134" t="s">
        <v>1611</v>
      </c>
      <c r="E38" s="155" t="s">
        <v>1717</v>
      </c>
      <c r="F38" s="154" t="s">
        <v>1546</v>
      </c>
      <c r="G38" s="133" t="s">
        <v>1718</v>
      </c>
      <c r="H38" s="133" t="s">
        <v>1537</v>
      </c>
      <c r="I38" s="155" t="s">
        <v>1719</v>
      </c>
    </row>
    <row r="39" spans="1:9" s="135" customFormat="1" ht="87" x14ac:dyDescent="0.35">
      <c r="A39" s="154" t="s">
        <v>1705</v>
      </c>
      <c r="B39" s="133" t="s">
        <v>718</v>
      </c>
      <c r="C39" s="133" t="s">
        <v>724</v>
      </c>
      <c r="D39" s="134" t="s">
        <v>1612</v>
      </c>
      <c r="E39" s="155" t="s">
        <v>1720</v>
      </c>
      <c r="F39" s="154" t="s">
        <v>1546</v>
      </c>
      <c r="G39" s="133" t="s">
        <v>1707</v>
      </c>
      <c r="H39" s="133" t="s">
        <v>1537</v>
      </c>
      <c r="I39" s="155" t="s">
        <v>386</v>
      </c>
    </row>
    <row r="40" spans="1:9" s="135" customFormat="1" ht="130.5" x14ac:dyDescent="0.35">
      <c r="A40" s="154" t="s">
        <v>70</v>
      </c>
      <c r="B40" s="133" t="s">
        <v>433</v>
      </c>
      <c r="C40" s="133" t="s">
        <v>438</v>
      </c>
      <c r="D40" s="134" t="s">
        <v>1613</v>
      </c>
      <c r="E40" s="155" t="s">
        <v>1721</v>
      </c>
      <c r="F40" s="154" t="s">
        <v>1673</v>
      </c>
      <c r="G40" s="133" t="s">
        <v>1722</v>
      </c>
      <c r="H40" s="133" t="s">
        <v>1537</v>
      </c>
      <c r="I40" s="155" t="s">
        <v>1723</v>
      </c>
    </row>
    <row r="41" spans="1:9" s="135" customFormat="1" ht="87" x14ac:dyDescent="0.35">
      <c r="A41" s="154" t="s">
        <v>70</v>
      </c>
      <c r="B41" s="133" t="s">
        <v>448</v>
      </c>
      <c r="C41" s="133" t="s">
        <v>454</v>
      </c>
      <c r="D41" s="134" t="s">
        <v>1614</v>
      </c>
      <c r="E41" s="155" t="s">
        <v>1724</v>
      </c>
      <c r="F41" s="154" t="s">
        <v>1673</v>
      </c>
      <c r="G41" s="133" t="s">
        <v>1725</v>
      </c>
      <c r="H41" s="133" t="s">
        <v>1537</v>
      </c>
      <c r="I41" s="155" t="s">
        <v>1726</v>
      </c>
    </row>
    <row r="42" spans="1:9" s="135" customFormat="1" ht="87" x14ac:dyDescent="0.35">
      <c r="A42" s="154" t="s">
        <v>70</v>
      </c>
      <c r="B42" s="133" t="s">
        <v>448</v>
      </c>
      <c r="C42" s="133" t="s">
        <v>454</v>
      </c>
      <c r="D42" s="134" t="s">
        <v>1615</v>
      </c>
      <c r="E42" s="155" t="s">
        <v>1727</v>
      </c>
      <c r="F42" s="154" t="s">
        <v>1673</v>
      </c>
      <c r="G42" s="133" t="s">
        <v>1725</v>
      </c>
      <c r="H42" s="133" t="s">
        <v>1537</v>
      </c>
      <c r="I42" s="155" t="s">
        <v>1726</v>
      </c>
    </row>
    <row r="43" spans="1:9" s="135" customFormat="1" ht="87" x14ac:dyDescent="0.35">
      <c r="A43" s="154" t="s">
        <v>70</v>
      </c>
      <c r="B43" s="133" t="s">
        <v>448</v>
      </c>
      <c r="C43" s="133" t="s">
        <v>454</v>
      </c>
      <c r="D43" s="134" t="s">
        <v>1616</v>
      </c>
      <c r="E43" s="155" t="s">
        <v>1728</v>
      </c>
      <c r="F43" s="154" t="s">
        <v>1673</v>
      </c>
      <c r="G43" s="133" t="s">
        <v>1729</v>
      </c>
      <c r="H43" s="133" t="s">
        <v>1537</v>
      </c>
      <c r="I43" s="155" t="s">
        <v>1730</v>
      </c>
    </row>
    <row r="44" spans="1:9" s="135" customFormat="1" ht="116.5" thickBot="1" x14ac:dyDescent="0.4">
      <c r="A44" s="156" t="s">
        <v>70</v>
      </c>
      <c r="B44" s="157" t="s">
        <v>448</v>
      </c>
      <c r="C44" s="157" t="s">
        <v>454</v>
      </c>
      <c r="D44" s="160" t="s">
        <v>1617</v>
      </c>
      <c r="E44" s="158" t="s">
        <v>1731</v>
      </c>
      <c r="F44" s="156" t="s">
        <v>1673</v>
      </c>
      <c r="G44" s="157" t="s">
        <v>1729</v>
      </c>
      <c r="H44" s="157" t="s">
        <v>1537</v>
      </c>
      <c r="I44" s="158" t="s">
        <v>1732</v>
      </c>
    </row>
    <row r="45" spans="1:9" s="135" customFormat="1" x14ac:dyDescent="0.35">
      <c r="A45" s="137"/>
      <c r="B45" s="137"/>
      <c r="C45" s="137"/>
      <c r="D45" s="137"/>
      <c r="E45" s="137"/>
      <c r="F45" s="137"/>
      <c r="G45" s="137"/>
      <c r="H45" s="137"/>
      <c r="I45" s="137"/>
    </row>
    <row r="46" spans="1:9" s="135" customFormat="1" x14ac:dyDescent="0.35">
      <c r="A46" s="137"/>
      <c r="B46" s="137"/>
      <c r="C46" s="137"/>
      <c r="D46" s="137"/>
      <c r="E46" s="137"/>
      <c r="F46" s="137"/>
      <c r="G46" s="137"/>
      <c r="H46" s="137"/>
      <c r="I46" s="137"/>
    </row>
    <row r="47" spans="1:9" s="135" customFormat="1" x14ac:dyDescent="0.35">
      <c r="A47" s="137"/>
      <c r="B47" s="137"/>
      <c r="C47" s="137"/>
      <c r="D47" s="137"/>
      <c r="E47" s="137"/>
      <c r="F47" s="137"/>
      <c r="G47" s="137"/>
      <c r="H47" s="137"/>
      <c r="I47" s="137"/>
    </row>
    <row r="48" spans="1:9" s="135" customFormat="1" x14ac:dyDescent="0.35"/>
    <row r="49" s="135" customFormat="1" x14ac:dyDescent="0.35"/>
    <row r="50" s="135" customFormat="1" x14ac:dyDescent="0.35"/>
    <row r="51" s="135" customFormat="1" x14ac:dyDescent="0.35"/>
    <row r="52" s="135" customFormat="1" x14ac:dyDescent="0.35"/>
    <row r="53" s="135" customFormat="1" x14ac:dyDescent="0.35"/>
    <row r="54" s="135" customFormat="1" x14ac:dyDescent="0.35"/>
    <row r="55" s="135" customFormat="1" x14ac:dyDescent="0.35"/>
    <row r="56" s="135" customFormat="1" x14ac:dyDescent="0.35"/>
    <row r="57" s="135" customFormat="1" x14ac:dyDescent="0.35"/>
    <row r="58" s="135" customFormat="1" x14ac:dyDescent="0.35"/>
    <row r="59" s="135" customFormat="1" x14ac:dyDescent="0.35"/>
    <row r="60" s="135" customFormat="1" x14ac:dyDescent="0.35"/>
    <row r="61" s="135" customFormat="1" x14ac:dyDescent="0.35"/>
    <row r="62" s="135" customFormat="1" x14ac:dyDescent="0.35"/>
    <row r="63" s="135" customFormat="1" x14ac:dyDescent="0.35"/>
  </sheetData>
  <mergeCells count="10">
    <mergeCell ref="A2:F2"/>
    <mergeCell ref="A3:F3"/>
    <mergeCell ref="A4:F4"/>
    <mergeCell ref="A5:F5"/>
    <mergeCell ref="F7:I7"/>
    <mergeCell ref="E7:E8"/>
    <mergeCell ref="D7:D8"/>
    <mergeCell ref="C7:C8"/>
    <mergeCell ref="B7:B8"/>
    <mergeCell ref="A7:A8"/>
  </mergeCells>
  <conditionalFormatting sqref="D9:D44">
    <cfRule type="duplicateValues" dxfId="0"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83CEC-6CAE-4A44-B644-A2853FE85C88}">
  <dimension ref="A1:K185"/>
  <sheetViews>
    <sheetView zoomScaleNormal="100" workbookViewId="0">
      <selection activeCell="H15" sqref="H15"/>
    </sheetView>
  </sheetViews>
  <sheetFormatPr baseColWidth="10" defaultColWidth="20.54296875" defaultRowHeight="14.5" x14ac:dyDescent="0.35"/>
  <cols>
    <col min="4" max="4" width="13.453125" customWidth="1"/>
    <col min="5" max="5" width="13.26953125" customWidth="1"/>
    <col min="6" max="6" width="1" customWidth="1"/>
    <col min="7" max="7" width="11.26953125" customWidth="1"/>
    <col min="8" max="8" width="26" customWidth="1"/>
  </cols>
  <sheetData>
    <row r="1" spans="1:11" ht="15" thickBot="1" x14ac:dyDescent="0.4">
      <c r="A1" s="61" t="s">
        <v>1238</v>
      </c>
      <c r="F1" s="79"/>
      <c r="G1" s="61" t="s">
        <v>1239</v>
      </c>
    </row>
    <row r="2" spans="1:11" s="95" customFormat="1" ht="15" thickBot="1" x14ac:dyDescent="0.4">
      <c r="A2" s="90" t="s">
        <v>1240</v>
      </c>
      <c r="B2" s="91" t="s">
        <v>1241</v>
      </c>
      <c r="C2" s="91" t="s">
        <v>341</v>
      </c>
      <c r="D2" s="91" t="s">
        <v>1242</v>
      </c>
      <c r="E2" s="92" t="s">
        <v>1243</v>
      </c>
      <c r="F2" s="93"/>
      <c r="G2" s="94" t="s">
        <v>1240</v>
      </c>
      <c r="H2" s="80" t="s">
        <v>1244</v>
      </c>
      <c r="I2" s="80" t="s">
        <v>341</v>
      </c>
      <c r="J2" s="80" t="s">
        <v>1242</v>
      </c>
      <c r="K2" s="81" t="s">
        <v>1243</v>
      </c>
    </row>
    <row r="3" spans="1:11" x14ac:dyDescent="0.35">
      <c r="A3" s="82" t="s">
        <v>385</v>
      </c>
      <c r="B3" s="83" t="e">
        <f>VLOOKUP(A3,'Matriz de riesgos 1a parte'!$B$7:$BT$122,3,FALSE)</f>
        <v>#N/A</v>
      </c>
      <c r="C3" s="83" t="e">
        <f>VLOOKUP(A3,'Matriz de riesgos 1a parte'!$B$7:$BT$122,13,FALSE)</f>
        <v>#N/A</v>
      </c>
      <c r="D3" s="83" t="e">
        <f>VLOOKUP(A3,'Matriz de riesgos 1a parte'!$B$7:$BT$122,50,FALSE)</f>
        <v>#N/A</v>
      </c>
      <c r="E3" s="84" t="e">
        <f>VLOOKUP(A3,'Matriz de riesgos 1a parte'!$B$7:$BT$122,69,FALSE)</f>
        <v>#N/A</v>
      </c>
      <c r="F3" s="79"/>
      <c r="G3" s="82" t="s">
        <v>1166</v>
      </c>
      <c r="H3" s="83" t="e">
        <f>VLOOKUP(G3,#REF!,5,FALSE)</f>
        <v>#REF!</v>
      </c>
      <c r="I3" s="83" t="e">
        <f>VLOOKUP(G3,#REF!,2,FALSE)</f>
        <v>#REF!</v>
      </c>
      <c r="J3" s="83" t="e">
        <f>VLOOKUP(G3,#REF!,18,FALSE)</f>
        <v>#REF!</v>
      </c>
      <c r="K3" s="84" t="e">
        <f>VLOOKUP(G3,#REF!,33,FALSE)</f>
        <v>#REF!</v>
      </c>
    </row>
    <row r="4" spans="1:11" x14ac:dyDescent="0.35">
      <c r="A4" s="85" t="s">
        <v>388</v>
      </c>
      <c r="B4" t="e">
        <f>VLOOKUP(A4,'Matriz de riesgos 1a parte'!$B$7:$BT$122,3,FALSE)</f>
        <v>#N/A</v>
      </c>
      <c r="C4" t="e">
        <f>VLOOKUP(A4,'Matriz de riesgos 1a parte'!$B$7:$BT$122,13,FALSE)</f>
        <v>#N/A</v>
      </c>
      <c r="D4" t="e">
        <f>VLOOKUP(A4,'Matriz de riesgos 1a parte'!$B$7:$BT$122,50,FALSE)</f>
        <v>#N/A</v>
      </c>
      <c r="E4" s="86" t="e">
        <f>VLOOKUP(A4,'Matriz de riesgos 1a parte'!$B$7:$BT$122,69,FALSE)</f>
        <v>#N/A</v>
      </c>
      <c r="F4" s="79"/>
      <c r="G4" s="85" t="s">
        <v>1169</v>
      </c>
      <c r="H4" t="e">
        <f>VLOOKUP(G4,#REF!,5,FALSE)</f>
        <v>#REF!</v>
      </c>
      <c r="I4" t="e">
        <f>VLOOKUP(G4,#REF!,2,FALSE)</f>
        <v>#REF!</v>
      </c>
      <c r="J4" t="e">
        <f>VLOOKUP(G4,#REF!,18,FALSE)</f>
        <v>#REF!</v>
      </c>
      <c r="K4" s="86" t="e">
        <f>VLOOKUP(G4,#REF!,33,FALSE)</f>
        <v>#REF!</v>
      </c>
    </row>
    <row r="5" spans="1:11" x14ac:dyDescent="0.35">
      <c r="A5" s="85" t="s">
        <v>389</v>
      </c>
      <c r="B5" t="e">
        <f>VLOOKUP(A5,'Matriz de riesgos 1a parte'!$B$7:$BT$122,3,FALSE)</f>
        <v>#N/A</v>
      </c>
      <c r="C5" t="e">
        <f>VLOOKUP(A5,'Matriz de riesgos 1a parte'!$B$7:$BT$122,13,FALSE)</f>
        <v>#N/A</v>
      </c>
      <c r="D5" t="e">
        <f>VLOOKUP(A5,'Matriz de riesgos 1a parte'!$B$7:$BT$122,50,FALSE)</f>
        <v>#N/A</v>
      </c>
      <c r="E5" s="86" t="e">
        <f>VLOOKUP(A5,'Matriz de riesgos 1a parte'!$B$7:$BT$122,69,FALSE)</f>
        <v>#N/A</v>
      </c>
      <c r="F5" s="79"/>
      <c r="G5" s="85" t="s">
        <v>1179</v>
      </c>
      <c r="H5" t="e">
        <f>VLOOKUP(G5,#REF!,5,FALSE)</f>
        <v>#REF!</v>
      </c>
      <c r="I5" t="e">
        <f>VLOOKUP(G5,#REF!,2,FALSE)</f>
        <v>#REF!</v>
      </c>
      <c r="J5" t="e">
        <f>VLOOKUP(G5,#REF!,18,FALSE)</f>
        <v>#REF!</v>
      </c>
      <c r="K5" s="86" t="e">
        <f>VLOOKUP(G5,#REF!,33,FALSE)</f>
        <v>#REF!</v>
      </c>
    </row>
    <row r="6" spans="1:11" x14ac:dyDescent="0.35">
      <c r="A6" s="85" t="s">
        <v>390</v>
      </c>
      <c r="B6" t="e">
        <f>VLOOKUP(A6,'Matriz de riesgos 1a parte'!$B$7:$BT$122,3,FALSE)</f>
        <v>#N/A</v>
      </c>
      <c r="C6" t="e">
        <f>VLOOKUP(A6,'Matriz de riesgos 1a parte'!$B$7:$BT$122,13,FALSE)</f>
        <v>#N/A</v>
      </c>
      <c r="D6" t="e">
        <f>VLOOKUP(A6,'Matriz de riesgos 1a parte'!$B$7:$BT$122,50,FALSE)</f>
        <v>#N/A</v>
      </c>
      <c r="E6" s="86" t="e">
        <f>VLOOKUP(A6,'Matriz de riesgos 1a parte'!$B$7:$BT$122,69,FALSE)</f>
        <v>#N/A</v>
      </c>
      <c r="F6" s="79"/>
      <c r="G6" s="85" t="s">
        <v>1180</v>
      </c>
      <c r="H6" t="e">
        <f>VLOOKUP(G6,#REF!,5,FALSE)</f>
        <v>#REF!</v>
      </c>
      <c r="I6" t="e">
        <f>VLOOKUP(G6,#REF!,2,FALSE)</f>
        <v>#REF!</v>
      </c>
      <c r="J6" t="e">
        <f>VLOOKUP(G6,#REF!,18,FALSE)</f>
        <v>#REF!</v>
      </c>
      <c r="K6" s="86" t="e">
        <f>VLOOKUP(G6,#REF!,33,FALSE)</f>
        <v>#REF!</v>
      </c>
    </row>
    <row r="7" spans="1:11" x14ac:dyDescent="0.35">
      <c r="A7" s="85" t="s">
        <v>391</v>
      </c>
      <c r="B7" t="e">
        <f>VLOOKUP(A7,'Matriz de riesgos 1a parte'!$B$7:$BT$122,3,FALSE)</f>
        <v>#N/A</v>
      </c>
      <c r="C7" t="e">
        <f>VLOOKUP(A7,'Matriz de riesgos 1a parte'!$B$7:$BT$122,13,FALSE)</f>
        <v>#N/A</v>
      </c>
      <c r="D7" t="e">
        <f>VLOOKUP(A7,'Matriz de riesgos 1a parte'!$B$7:$BT$122,50,FALSE)</f>
        <v>#N/A</v>
      </c>
      <c r="E7" s="86" t="e">
        <f>VLOOKUP(A7,'Matriz de riesgos 1a parte'!$B$7:$BT$122,69,FALSE)</f>
        <v>#N/A</v>
      </c>
      <c r="F7" s="79"/>
      <c r="G7" s="85" t="s">
        <v>1182</v>
      </c>
      <c r="H7" t="e">
        <f>VLOOKUP(G7,#REF!,5,FALSE)</f>
        <v>#REF!</v>
      </c>
      <c r="I7" t="e">
        <f>VLOOKUP(G7,#REF!,2,FALSE)</f>
        <v>#REF!</v>
      </c>
      <c r="J7" t="e">
        <f>VLOOKUP(G7,#REF!,18,FALSE)</f>
        <v>#REF!</v>
      </c>
      <c r="K7" s="86" t="e">
        <f>VLOOKUP(G7,#REF!,33,FALSE)</f>
        <v>#REF!</v>
      </c>
    </row>
    <row r="8" spans="1:11" x14ac:dyDescent="0.35">
      <c r="A8" s="85" t="s">
        <v>392</v>
      </c>
      <c r="B8" t="str">
        <f>VLOOKUP(A8,'Matriz de riesgos 1a parte'!$B$7:$BT$122,3,FALSE)</f>
        <v>Gestión Predial</v>
      </c>
      <c r="C8" t="str">
        <f>VLOOKUP(A8,'Matriz de riesgos 1a parte'!$B$7:$BT$122,13,FALSE)</f>
        <v>Corrupción</v>
      </c>
      <c r="D8" t="str">
        <f>VLOOKUP(A8,'Matriz de riesgos 1a parte'!$B$7:$BT$122,50,FALSE)</f>
        <v>Zona Alta</v>
      </c>
      <c r="E8" s="86" t="str">
        <f>VLOOKUP(A8,'Matriz de riesgos 1a parte'!$B$7:$BT$122,69,FALSE)</f>
        <v>Zona Alta</v>
      </c>
      <c r="F8" s="79"/>
      <c r="G8" s="85" t="s">
        <v>1183</v>
      </c>
      <c r="H8" t="e">
        <f>VLOOKUP(G8,#REF!,5,FALSE)</f>
        <v>#REF!</v>
      </c>
      <c r="I8" t="e">
        <f>VLOOKUP(G8,#REF!,2,FALSE)</f>
        <v>#REF!</v>
      </c>
      <c r="J8" t="e">
        <f>VLOOKUP(G8,#REF!,18,FALSE)</f>
        <v>#REF!</v>
      </c>
      <c r="K8" s="86" t="e">
        <f>VLOOKUP(G8,#REF!,33,FALSE)</f>
        <v>#REF!</v>
      </c>
    </row>
    <row r="9" spans="1:11" x14ac:dyDescent="0.35">
      <c r="A9" s="85" t="s">
        <v>408</v>
      </c>
      <c r="B9" t="str">
        <f>VLOOKUP(A9,'Matriz de riesgos 1a parte'!$B$7:$BT$122,3,FALSE)</f>
        <v>Gestión Predial</v>
      </c>
      <c r="C9" t="str">
        <f>VLOOKUP(A9,'Matriz de riesgos 1a parte'!$B$7:$BT$122,13,FALSE)</f>
        <v>Corrupción</v>
      </c>
      <c r="D9" t="str">
        <f>VLOOKUP(A9,'Matriz de riesgos 1a parte'!$B$7:$BT$122,50,FALSE)</f>
        <v>Zona Media</v>
      </c>
      <c r="E9" s="86" t="str">
        <f>VLOOKUP(A9,'Matriz de riesgos 1a parte'!$B$7:$BT$122,69,FALSE)</f>
        <v>Zona Media</v>
      </c>
      <c r="F9" s="79"/>
      <c r="G9" s="85" t="s">
        <v>1184</v>
      </c>
      <c r="H9" t="e">
        <f>VLOOKUP(G9,#REF!,5,FALSE)</f>
        <v>#REF!</v>
      </c>
      <c r="I9" t="e">
        <f>VLOOKUP(G9,#REF!,2,FALSE)</f>
        <v>#REF!</v>
      </c>
      <c r="J9" t="e">
        <f>VLOOKUP(G9,#REF!,18,FALSE)</f>
        <v>#REF!</v>
      </c>
      <c r="K9" s="86" t="e">
        <f>VLOOKUP(G9,#REF!,33,FALSE)</f>
        <v>#REF!</v>
      </c>
    </row>
    <row r="10" spans="1:11" x14ac:dyDescent="0.35">
      <c r="A10" s="85" t="s">
        <v>426</v>
      </c>
      <c r="B10" t="e">
        <f>VLOOKUP(A10,'Matriz de riesgos 1a parte'!$B$7:$BT$122,3,FALSE)</f>
        <v>#N/A</v>
      </c>
      <c r="C10" t="e">
        <f>VLOOKUP(A10,'Matriz de riesgos 1a parte'!$B$7:$BT$122,13,FALSE)</f>
        <v>#N/A</v>
      </c>
      <c r="D10" t="e">
        <f>VLOOKUP(A10,'Matriz de riesgos 1a parte'!$B$7:$BT$122,50,FALSE)</f>
        <v>#N/A</v>
      </c>
      <c r="E10" s="86" t="e">
        <f>VLOOKUP(A10,'Matriz de riesgos 1a parte'!$B$7:$BT$122,69,FALSE)</f>
        <v>#N/A</v>
      </c>
      <c r="F10" s="79"/>
      <c r="G10" s="85" t="s">
        <v>1194</v>
      </c>
      <c r="H10" t="e">
        <f>VLOOKUP(G10,#REF!,5,FALSE)</f>
        <v>#REF!</v>
      </c>
      <c r="I10" t="e">
        <f>VLOOKUP(G10,#REF!,2,FALSE)</f>
        <v>#REF!</v>
      </c>
      <c r="J10" t="e">
        <f>VLOOKUP(G10,#REF!,18,FALSE)</f>
        <v>#REF!</v>
      </c>
      <c r="K10" s="86" t="e">
        <f>VLOOKUP(G10,#REF!,33,FALSE)</f>
        <v>#REF!</v>
      </c>
    </row>
    <row r="11" spans="1:11" x14ac:dyDescent="0.35">
      <c r="A11" s="85" t="s">
        <v>427</v>
      </c>
      <c r="B11" t="e">
        <f>VLOOKUP(A11,'Matriz de riesgos 1a parte'!$B$7:$BT$122,3,FALSE)</f>
        <v>#N/A</v>
      </c>
      <c r="C11" t="e">
        <f>VLOOKUP(A11,'Matriz de riesgos 1a parte'!$B$7:$BT$122,13,FALSE)</f>
        <v>#N/A</v>
      </c>
      <c r="D11" t="e">
        <f>VLOOKUP(A11,'Matriz de riesgos 1a parte'!$B$7:$BT$122,50,FALSE)</f>
        <v>#N/A</v>
      </c>
      <c r="E11" s="86" t="e">
        <f>VLOOKUP(A11,'Matriz de riesgos 1a parte'!$B$7:$BT$122,69,FALSE)</f>
        <v>#N/A</v>
      </c>
      <c r="F11" s="79"/>
      <c r="G11" s="85" t="s">
        <v>1203</v>
      </c>
      <c r="H11" t="e">
        <f>VLOOKUP(G11,#REF!,5,FALSE)</f>
        <v>#REF!</v>
      </c>
      <c r="I11" t="e">
        <f>VLOOKUP(G11,#REF!,2,FALSE)</f>
        <v>#REF!</v>
      </c>
      <c r="J11" t="e">
        <f>VLOOKUP(G11,#REF!,18,FALSE)</f>
        <v>#REF!</v>
      </c>
      <c r="K11" s="86" t="e">
        <f>VLOOKUP(G11,#REF!,33,FALSE)</f>
        <v>#REF!</v>
      </c>
    </row>
    <row r="12" spans="1:11" x14ac:dyDescent="0.35">
      <c r="A12" s="85" t="s">
        <v>428</v>
      </c>
      <c r="B12" t="e">
        <f>VLOOKUP(A12,'Matriz de riesgos 1a parte'!$B$7:$BT$122,3,FALSE)</f>
        <v>#N/A</v>
      </c>
      <c r="C12" t="e">
        <f>VLOOKUP(A12,'Matriz de riesgos 1a parte'!$B$7:$BT$122,13,FALSE)</f>
        <v>#N/A</v>
      </c>
      <c r="D12" t="e">
        <f>VLOOKUP(A12,'Matriz de riesgos 1a parte'!$B$7:$BT$122,50,FALSE)</f>
        <v>#N/A</v>
      </c>
      <c r="E12" s="86" t="e">
        <f>VLOOKUP(A12,'Matriz de riesgos 1a parte'!$B$7:$BT$122,69,FALSE)</f>
        <v>#N/A</v>
      </c>
      <c r="F12" s="79"/>
      <c r="G12" s="85" t="s">
        <v>1217</v>
      </c>
      <c r="H12" t="e">
        <f>VLOOKUP(G12,#REF!,5,FALSE)</f>
        <v>#REF!</v>
      </c>
      <c r="I12" t="e">
        <f>VLOOKUP(G12,#REF!,2,FALSE)</f>
        <v>#REF!</v>
      </c>
      <c r="J12" t="e">
        <f>VLOOKUP(G12,#REF!,18,FALSE)</f>
        <v>#REF!</v>
      </c>
      <c r="K12" s="86" t="e">
        <f>VLOOKUP(G12,#REF!,33,FALSE)</f>
        <v>#REF!</v>
      </c>
    </row>
    <row r="13" spans="1:11" ht="15" thickBot="1" x14ac:dyDescent="0.4">
      <c r="A13" s="85" t="s">
        <v>429</v>
      </c>
      <c r="B13" t="e">
        <f>VLOOKUP(A13,'Matriz de riesgos 1a parte'!$B$7:$BT$122,3,FALSE)</f>
        <v>#N/A</v>
      </c>
      <c r="C13" t="e">
        <f>VLOOKUP(A13,'Matriz de riesgos 1a parte'!$B$7:$BT$122,13,FALSE)</f>
        <v>#N/A</v>
      </c>
      <c r="D13" t="e">
        <f>VLOOKUP(A13,'Matriz de riesgos 1a parte'!$B$7:$BT$122,50,FALSE)</f>
        <v>#N/A</v>
      </c>
      <c r="E13" s="86" t="e">
        <f>VLOOKUP(A13,'Matriz de riesgos 1a parte'!$B$7:$BT$122,69,FALSE)</f>
        <v>#N/A</v>
      </c>
      <c r="F13" s="79"/>
      <c r="G13" s="87" t="s">
        <v>1227</v>
      </c>
      <c r="H13" s="88" t="e">
        <f>VLOOKUP(G13,#REF!,5,FALSE)</f>
        <v>#REF!</v>
      </c>
      <c r="I13" s="88" t="e">
        <f>VLOOKUP(G13,#REF!,2,FALSE)</f>
        <v>#REF!</v>
      </c>
      <c r="J13" s="88" t="e">
        <f>VLOOKUP(G13,#REF!,18,FALSE)</f>
        <v>#REF!</v>
      </c>
      <c r="K13" s="89" t="e">
        <f>VLOOKUP(G13,#REF!,33,FALSE)</f>
        <v>#REF!</v>
      </c>
    </row>
    <row r="14" spans="1:11" x14ac:dyDescent="0.35">
      <c r="A14" s="85" t="s">
        <v>430</v>
      </c>
      <c r="B14" t="e">
        <f>VLOOKUP(A14,'Matriz de riesgos 1a parte'!$B$7:$BT$122,3,FALSE)</f>
        <v>#N/A</v>
      </c>
      <c r="C14" t="e">
        <f>VLOOKUP(A14,'Matriz de riesgos 1a parte'!$B$7:$BT$122,13,FALSE)</f>
        <v>#N/A</v>
      </c>
      <c r="D14" t="e">
        <f>VLOOKUP(A14,'Matriz de riesgos 1a parte'!$B$7:$BT$122,50,FALSE)</f>
        <v>#N/A</v>
      </c>
      <c r="E14" s="86" t="e">
        <f>VLOOKUP(A14,'Matriz de riesgos 1a parte'!$B$7:$BT$122,69,FALSE)</f>
        <v>#N/A</v>
      </c>
      <c r="F14" s="79"/>
    </row>
    <row r="15" spans="1:11" x14ac:dyDescent="0.35">
      <c r="A15" s="85" t="s">
        <v>431</v>
      </c>
      <c r="B15" t="e">
        <f>VLOOKUP(A15,'Matriz de riesgos 1a parte'!$B$7:$BT$122,3,FALSE)</f>
        <v>#N/A</v>
      </c>
      <c r="C15" t="e">
        <f>VLOOKUP(A15,'Matriz de riesgos 1a parte'!$B$7:$BT$122,13,FALSE)</f>
        <v>#N/A</v>
      </c>
      <c r="D15" t="e">
        <f>VLOOKUP(A15,'Matriz de riesgos 1a parte'!$B$7:$BT$122,50,FALSE)</f>
        <v>#N/A</v>
      </c>
      <c r="E15" s="86" t="e">
        <f>VLOOKUP(A15,'Matriz de riesgos 1a parte'!$B$7:$BT$122,69,FALSE)</f>
        <v>#N/A</v>
      </c>
      <c r="F15" s="79"/>
    </row>
    <row r="16" spans="1:11" x14ac:dyDescent="0.35">
      <c r="A16" s="85" t="s">
        <v>432</v>
      </c>
      <c r="B16" t="e">
        <f>VLOOKUP(A16,'Matriz de riesgos 1a parte'!$B$7:$BT$122,3,FALSE)</f>
        <v>#N/A</v>
      </c>
      <c r="C16" t="e">
        <f>VLOOKUP(A16,'Matriz de riesgos 1a parte'!$B$7:$BT$122,13,FALSE)</f>
        <v>#N/A</v>
      </c>
      <c r="D16" t="e">
        <f>VLOOKUP(A16,'Matriz de riesgos 1a parte'!$B$7:$BT$122,50,FALSE)</f>
        <v>#N/A</v>
      </c>
      <c r="E16" s="86" t="e">
        <f>VLOOKUP(A16,'Matriz de riesgos 1a parte'!$B$7:$BT$122,69,FALSE)</f>
        <v>#N/A</v>
      </c>
      <c r="F16" s="79"/>
    </row>
    <row r="17" spans="1:6" x14ac:dyDescent="0.35">
      <c r="A17" s="85" t="s">
        <v>433</v>
      </c>
      <c r="B17" t="str">
        <f>VLOOKUP(A17,'Matriz de riesgos 1a parte'!$B$7:$BT$122,3,FALSE)</f>
        <v>Gestión Ambiental</v>
      </c>
      <c r="C17" t="str">
        <f>VLOOKUP(A17,'Matriz de riesgos 1a parte'!$B$7:$BT$122,13,FALSE)</f>
        <v>Corrupción</v>
      </c>
      <c r="D17" t="str">
        <f>VLOOKUP(A17,'Matriz de riesgos 1a parte'!$B$7:$BT$122,50,FALSE)</f>
        <v>Zona Alta</v>
      </c>
      <c r="E17" s="86" t="str">
        <f>VLOOKUP(A17,'Matriz de riesgos 1a parte'!$B$7:$BT$122,69,FALSE)</f>
        <v>Zona Alta</v>
      </c>
      <c r="F17" s="79"/>
    </row>
    <row r="18" spans="1:6" x14ac:dyDescent="0.35">
      <c r="A18" s="85" t="s">
        <v>448</v>
      </c>
      <c r="B18" t="str">
        <f>VLOOKUP(A18,'Matriz de riesgos 1a parte'!$B$7:$BT$122,3,FALSE)</f>
        <v>Gestión Ambiental</v>
      </c>
      <c r="C18" t="str">
        <f>VLOOKUP(A18,'Matriz de riesgos 1a parte'!$B$7:$BT$122,13,FALSE)</f>
        <v>Corrupción</v>
      </c>
      <c r="D18" t="str">
        <f>VLOOKUP(A18,'Matriz de riesgos 1a parte'!$B$7:$BT$122,50,FALSE)</f>
        <v>Zona Alta</v>
      </c>
      <c r="E18" s="86" t="str">
        <f>VLOOKUP(A18,'Matriz de riesgos 1a parte'!$B$7:$BT$122,69,FALSE)</f>
        <v>Zona Alta</v>
      </c>
      <c r="F18" s="79"/>
    </row>
    <row r="19" spans="1:6" x14ac:dyDescent="0.35">
      <c r="A19" s="85" t="s">
        <v>464</v>
      </c>
      <c r="B19" t="e">
        <f>VLOOKUP(A19,'Matriz de riesgos 1a parte'!$B$7:$BT$122,3,FALSE)</f>
        <v>#N/A</v>
      </c>
      <c r="C19" t="e">
        <f>VLOOKUP(A19,'Matriz de riesgos 1a parte'!$B$7:$BT$122,13,FALSE)</f>
        <v>#N/A</v>
      </c>
      <c r="D19" t="e">
        <f>VLOOKUP(A19,'Matriz de riesgos 1a parte'!$B$7:$BT$122,50,FALSE)</f>
        <v>#N/A</v>
      </c>
      <c r="E19" s="86" t="e">
        <f>VLOOKUP(A19,'Matriz de riesgos 1a parte'!$B$7:$BT$122,69,FALSE)</f>
        <v>#N/A</v>
      </c>
      <c r="F19" s="79"/>
    </row>
    <row r="20" spans="1:6" x14ac:dyDescent="0.35">
      <c r="A20" s="85" t="s">
        <v>465</v>
      </c>
      <c r="B20" t="e">
        <f>VLOOKUP(A20,'Matriz de riesgos 1a parte'!$B$7:$BT$122,3,FALSE)</f>
        <v>#N/A</v>
      </c>
      <c r="C20" t="e">
        <f>VLOOKUP(A20,'Matriz de riesgos 1a parte'!$B$7:$BT$122,13,FALSE)</f>
        <v>#N/A</v>
      </c>
      <c r="D20" t="e">
        <f>VLOOKUP(A20,'Matriz de riesgos 1a parte'!$B$7:$BT$122,50,FALSE)</f>
        <v>#N/A</v>
      </c>
      <c r="E20" s="86" t="e">
        <f>VLOOKUP(A20,'Matriz de riesgos 1a parte'!$B$7:$BT$122,69,FALSE)</f>
        <v>#N/A</v>
      </c>
      <c r="F20" s="79"/>
    </row>
    <row r="21" spans="1:6" x14ac:dyDescent="0.35">
      <c r="A21" s="85" t="s">
        <v>466</v>
      </c>
      <c r="B21" t="e">
        <f>VLOOKUP(A21,'Matriz de riesgos 1a parte'!$B$7:$BT$122,3,FALSE)</f>
        <v>#N/A</v>
      </c>
      <c r="C21" t="e">
        <f>VLOOKUP(A21,'Matriz de riesgos 1a parte'!$B$7:$BT$122,13,FALSE)</f>
        <v>#N/A</v>
      </c>
      <c r="D21" t="e">
        <f>VLOOKUP(A21,'Matriz de riesgos 1a parte'!$B$7:$BT$122,50,FALSE)</f>
        <v>#N/A</v>
      </c>
      <c r="E21" s="86" t="e">
        <f>VLOOKUP(A21,'Matriz de riesgos 1a parte'!$B$7:$BT$122,69,FALSE)</f>
        <v>#N/A</v>
      </c>
      <c r="F21" s="79"/>
    </row>
    <row r="22" spans="1:6" x14ac:dyDescent="0.35">
      <c r="A22" s="85" t="s">
        <v>467</v>
      </c>
      <c r="B22" t="e">
        <f>VLOOKUP(A22,'Matriz de riesgos 1a parte'!$B$7:$BT$122,3,FALSE)</f>
        <v>#N/A</v>
      </c>
      <c r="C22" t="e">
        <f>VLOOKUP(A22,'Matriz de riesgos 1a parte'!$B$7:$BT$122,13,FALSE)</f>
        <v>#N/A</v>
      </c>
      <c r="D22" t="e">
        <f>VLOOKUP(A22,'Matriz de riesgos 1a parte'!$B$7:$BT$122,50,FALSE)</f>
        <v>#N/A</v>
      </c>
      <c r="E22" s="86" t="e">
        <f>VLOOKUP(A22,'Matriz de riesgos 1a parte'!$B$7:$BT$122,69,FALSE)</f>
        <v>#N/A</v>
      </c>
      <c r="F22" s="79"/>
    </row>
    <row r="23" spans="1:6" x14ac:dyDescent="0.35">
      <c r="A23" s="85" t="s">
        <v>468</v>
      </c>
      <c r="B23" t="e">
        <f>VLOOKUP(A23,'Matriz de riesgos 1a parte'!$B$7:$BT$122,3,FALSE)</f>
        <v>#N/A</v>
      </c>
      <c r="C23" t="e">
        <f>VLOOKUP(A23,'Matriz de riesgos 1a parte'!$B$7:$BT$122,13,FALSE)</f>
        <v>#N/A</v>
      </c>
      <c r="D23" t="e">
        <f>VLOOKUP(A23,'Matriz de riesgos 1a parte'!$B$7:$BT$122,50,FALSE)</f>
        <v>#N/A</v>
      </c>
      <c r="E23" s="86" t="e">
        <f>VLOOKUP(A23,'Matriz de riesgos 1a parte'!$B$7:$BT$122,69,FALSE)</f>
        <v>#N/A</v>
      </c>
      <c r="F23" s="79"/>
    </row>
    <row r="24" spans="1:6" x14ac:dyDescent="0.35">
      <c r="A24" s="85" t="s">
        <v>469</v>
      </c>
      <c r="B24" t="e">
        <f>VLOOKUP(A24,'Matriz de riesgos 1a parte'!$B$7:$BT$122,3,FALSE)</f>
        <v>#N/A</v>
      </c>
      <c r="C24" t="e">
        <f>VLOOKUP(A24,'Matriz de riesgos 1a parte'!$B$7:$BT$122,13,FALSE)</f>
        <v>#N/A</v>
      </c>
      <c r="D24" t="e">
        <f>VLOOKUP(A24,'Matriz de riesgos 1a parte'!$B$7:$BT$122,50,FALSE)</f>
        <v>#N/A</v>
      </c>
      <c r="E24" s="86" t="e">
        <f>VLOOKUP(A24,'Matriz de riesgos 1a parte'!$B$7:$BT$122,69,FALSE)</f>
        <v>#N/A</v>
      </c>
      <c r="F24" s="79"/>
    </row>
    <row r="25" spans="1:6" x14ac:dyDescent="0.35">
      <c r="A25" s="85" t="s">
        <v>470</v>
      </c>
      <c r="B25" t="e">
        <f>VLOOKUP(A25,'Matriz de riesgos 1a parte'!$B$7:$BT$122,3,FALSE)</f>
        <v>#N/A</v>
      </c>
      <c r="C25" t="e">
        <f>VLOOKUP(A25,'Matriz de riesgos 1a parte'!$B$7:$BT$122,13,FALSE)</f>
        <v>#N/A</v>
      </c>
      <c r="D25" t="e">
        <f>VLOOKUP(A25,'Matriz de riesgos 1a parte'!$B$7:$BT$122,50,FALSE)</f>
        <v>#N/A</v>
      </c>
      <c r="E25" s="86" t="e">
        <f>VLOOKUP(A25,'Matriz de riesgos 1a parte'!$B$7:$BT$122,69,FALSE)</f>
        <v>#N/A</v>
      </c>
      <c r="F25" s="79"/>
    </row>
    <row r="26" spans="1:6" x14ac:dyDescent="0.35">
      <c r="A26" s="85" t="s">
        <v>471</v>
      </c>
      <c r="B26" t="e">
        <f>VLOOKUP(A26,'Matriz de riesgos 1a parte'!$B$7:$BT$122,3,FALSE)</f>
        <v>#N/A</v>
      </c>
      <c r="C26" t="e">
        <f>VLOOKUP(A26,'Matriz de riesgos 1a parte'!$B$7:$BT$122,13,FALSE)</f>
        <v>#N/A</v>
      </c>
      <c r="D26" t="e">
        <f>VLOOKUP(A26,'Matriz de riesgos 1a parte'!$B$7:$BT$122,50,FALSE)</f>
        <v>#N/A</v>
      </c>
      <c r="E26" s="86" t="e">
        <f>VLOOKUP(A26,'Matriz de riesgos 1a parte'!$B$7:$BT$122,69,FALSE)</f>
        <v>#N/A</v>
      </c>
      <c r="F26" s="79"/>
    </row>
    <row r="27" spans="1:6" x14ac:dyDescent="0.35">
      <c r="A27" s="85" t="s">
        <v>472</v>
      </c>
      <c r="B27" t="e">
        <f>VLOOKUP(A27,'Matriz de riesgos 1a parte'!$B$7:$BT$122,3,FALSE)</f>
        <v>#N/A</v>
      </c>
      <c r="C27" t="e">
        <f>VLOOKUP(A27,'Matriz de riesgos 1a parte'!$B$7:$BT$122,13,FALSE)</f>
        <v>#N/A</v>
      </c>
      <c r="D27" t="e">
        <f>VLOOKUP(A27,'Matriz de riesgos 1a parte'!$B$7:$BT$122,50,FALSE)</f>
        <v>#N/A</v>
      </c>
      <c r="E27" s="86" t="e">
        <f>VLOOKUP(A27,'Matriz de riesgos 1a parte'!$B$7:$BT$122,69,FALSE)</f>
        <v>#N/A</v>
      </c>
      <c r="F27" s="79"/>
    </row>
    <row r="28" spans="1:6" x14ac:dyDescent="0.35">
      <c r="A28" s="85" t="s">
        <v>473</v>
      </c>
      <c r="B28" t="e">
        <f>VLOOKUP(A28,'Matriz de riesgos 1a parte'!$B$7:$BT$122,3,FALSE)</f>
        <v>#N/A</v>
      </c>
      <c r="C28" t="e">
        <f>VLOOKUP(A28,'Matriz de riesgos 1a parte'!$B$7:$BT$122,13,FALSE)</f>
        <v>#N/A</v>
      </c>
      <c r="D28" t="e">
        <f>VLOOKUP(A28,'Matriz de riesgos 1a parte'!$B$7:$BT$122,50,FALSE)</f>
        <v>#N/A</v>
      </c>
      <c r="E28" s="86" t="e">
        <f>VLOOKUP(A28,'Matriz de riesgos 1a parte'!$B$7:$BT$122,69,FALSE)</f>
        <v>#N/A</v>
      </c>
      <c r="F28" s="79"/>
    </row>
    <row r="29" spans="1:6" x14ac:dyDescent="0.35">
      <c r="A29" s="85" t="s">
        <v>474</v>
      </c>
      <c r="B29" t="e">
        <f>VLOOKUP(A29,'Matriz de riesgos 1a parte'!$B$7:$BT$122,3,FALSE)</f>
        <v>#N/A</v>
      </c>
      <c r="C29" t="e">
        <f>VLOOKUP(A29,'Matriz de riesgos 1a parte'!$B$7:$BT$122,13,FALSE)</f>
        <v>#N/A</v>
      </c>
      <c r="D29" t="e">
        <f>VLOOKUP(A29,'Matriz de riesgos 1a parte'!$B$7:$BT$122,50,FALSE)</f>
        <v>#N/A</v>
      </c>
      <c r="E29" s="86" t="e">
        <f>VLOOKUP(A29,'Matriz de riesgos 1a parte'!$B$7:$BT$122,69,FALSE)</f>
        <v>#N/A</v>
      </c>
      <c r="F29" s="79"/>
    </row>
    <row r="30" spans="1:6" x14ac:dyDescent="0.35">
      <c r="A30" s="85" t="s">
        <v>475</v>
      </c>
      <c r="B30" t="e">
        <f>VLOOKUP(A30,'Matriz de riesgos 1a parte'!$B$7:$BT$122,3,FALSE)</f>
        <v>#N/A</v>
      </c>
      <c r="C30" t="e">
        <f>VLOOKUP(A30,'Matriz de riesgos 1a parte'!$B$7:$BT$122,13,FALSE)</f>
        <v>#N/A</v>
      </c>
      <c r="D30" t="e">
        <f>VLOOKUP(A30,'Matriz de riesgos 1a parte'!$B$7:$BT$122,50,FALSE)</f>
        <v>#N/A</v>
      </c>
      <c r="E30" s="86" t="e">
        <f>VLOOKUP(A30,'Matriz de riesgos 1a parte'!$B$7:$BT$122,69,FALSE)</f>
        <v>#N/A</v>
      </c>
      <c r="F30" s="79"/>
    </row>
    <row r="31" spans="1:6" x14ac:dyDescent="0.35">
      <c r="A31" s="85" t="s">
        <v>476</v>
      </c>
      <c r="B31" t="str">
        <f>VLOOKUP(A31,'Matriz de riesgos 1a parte'!$B$7:$BT$122,3,FALSE)</f>
        <v>Gestión de TIC</v>
      </c>
      <c r="C31" t="str">
        <f>VLOOKUP(A31,'Matriz de riesgos 1a parte'!$B$7:$BT$122,13,FALSE)</f>
        <v>Corrupción</v>
      </c>
      <c r="D31" t="str">
        <f>VLOOKUP(A31,'Matriz de riesgos 1a parte'!$B$7:$BT$122,50,FALSE)</f>
        <v>Zona Media</v>
      </c>
      <c r="E31" s="86" t="str">
        <f>VLOOKUP(A31,'Matriz de riesgos 1a parte'!$B$7:$BT$122,69,FALSE)</f>
        <v>Zona Media</v>
      </c>
      <c r="F31" s="79"/>
    </row>
    <row r="32" spans="1:6" x14ac:dyDescent="0.35">
      <c r="A32" s="85" t="s">
        <v>485</v>
      </c>
      <c r="B32" t="e">
        <f>VLOOKUP(A32,'Matriz de riesgos 1a parte'!$B$7:$BT$122,3,FALSE)</f>
        <v>#N/A</v>
      </c>
      <c r="C32" t="e">
        <f>VLOOKUP(A32,'Matriz de riesgos 1a parte'!$B$7:$BT$122,13,FALSE)</f>
        <v>#N/A</v>
      </c>
      <c r="D32" t="e">
        <f>VLOOKUP(A32,'Matriz de riesgos 1a parte'!$B$7:$BT$122,50,FALSE)</f>
        <v>#N/A</v>
      </c>
      <c r="E32" s="86" t="e">
        <f>VLOOKUP(A32,'Matriz de riesgos 1a parte'!$B$7:$BT$122,69,FALSE)</f>
        <v>#N/A</v>
      </c>
      <c r="F32" s="79"/>
    </row>
    <row r="33" spans="1:6" x14ac:dyDescent="0.35">
      <c r="A33" s="85" t="s">
        <v>486</v>
      </c>
      <c r="B33" t="e">
        <f>VLOOKUP(A33,'Matriz de riesgos 1a parte'!$B$7:$BT$122,3,FALSE)</f>
        <v>#N/A</v>
      </c>
      <c r="C33" t="e">
        <f>VLOOKUP(A33,'Matriz de riesgos 1a parte'!$B$7:$BT$122,13,FALSE)</f>
        <v>#N/A</v>
      </c>
      <c r="D33" t="e">
        <f>VLOOKUP(A33,'Matriz de riesgos 1a parte'!$B$7:$BT$122,50,FALSE)</f>
        <v>#N/A</v>
      </c>
      <c r="E33" s="86" t="e">
        <f>VLOOKUP(A33,'Matriz de riesgos 1a parte'!$B$7:$BT$122,69,FALSE)</f>
        <v>#N/A</v>
      </c>
      <c r="F33" s="79"/>
    </row>
    <row r="34" spans="1:6" x14ac:dyDescent="0.35">
      <c r="A34" s="85" t="s">
        <v>487</v>
      </c>
      <c r="B34" t="e">
        <f>VLOOKUP(A34,'Matriz de riesgos 1a parte'!$B$7:$BT$122,3,FALSE)</f>
        <v>#N/A</v>
      </c>
      <c r="C34" t="e">
        <f>VLOOKUP(A34,'Matriz de riesgos 1a parte'!$B$7:$BT$122,13,FALSE)</f>
        <v>#N/A</v>
      </c>
      <c r="D34" t="e">
        <f>VLOOKUP(A34,'Matriz de riesgos 1a parte'!$B$7:$BT$122,50,FALSE)</f>
        <v>#N/A</v>
      </c>
      <c r="E34" s="86" t="e">
        <f>VLOOKUP(A34,'Matriz de riesgos 1a parte'!$B$7:$BT$122,69,FALSE)</f>
        <v>#N/A</v>
      </c>
      <c r="F34" s="79"/>
    </row>
    <row r="35" spans="1:6" x14ac:dyDescent="0.35">
      <c r="A35" s="85" t="s">
        <v>489</v>
      </c>
      <c r="B35" t="e">
        <f>VLOOKUP(A35,'Matriz de riesgos 1a parte'!$B$7:$BT$122,3,FALSE)</f>
        <v>#N/A</v>
      </c>
      <c r="C35" t="e">
        <f>VLOOKUP(A35,'Matriz de riesgos 1a parte'!$B$7:$BT$122,13,FALSE)</f>
        <v>#N/A</v>
      </c>
      <c r="D35" t="e">
        <f>VLOOKUP(A35,'Matriz de riesgos 1a parte'!$B$7:$BT$122,50,FALSE)</f>
        <v>#N/A</v>
      </c>
      <c r="E35" s="86" t="e">
        <f>VLOOKUP(A35,'Matriz de riesgos 1a parte'!$B$7:$BT$122,69,FALSE)</f>
        <v>#N/A</v>
      </c>
      <c r="F35" s="79"/>
    </row>
    <row r="36" spans="1:6" x14ac:dyDescent="0.35">
      <c r="A36" s="85" t="s">
        <v>490</v>
      </c>
      <c r="B36" t="e">
        <f>VLOOKUP(A36,'Matriz de riesgos 1a parte'!$B$7:$BT$122,3,FALSE)</f>
        <v>#N/A</v>
      </c>
      <c r="C36" t="e">
        <f>VLOOKUP(A36,'Matriz de riesgos 1a parte'!$B$7:$BT$122,13,FALSE)</f>
        <v>#N/A</v>
      </c>
      <c r="D36" t="e">
        <f>VLOOKUP(A36,'Matriz de riesgos 1a parte'!$B$7:$BT$122,50,FALSE)</f>
        <v>#N/A</v>
      </c>
      <c r="E36" s="86" t="e">
        <f>VLOOKUP(A36,'Matriz de riesgos 1a parte'!$B$7:$BT$122,69,FALSE)</f>
        <v>#N/A</v>
      </c>
      <c r="F36" s="79"/>
    </row>
    <row r="37" spans="1:6" x14ac:dyDescent="0.35">
      <c r="A37" s="85" t="s">
        <v>491</v>
      </c>
      <c r="B37" t="str">
        <f>VLOOKUP(A37,'Matriz de riesgos 1a parte'!$B$7:$BT$122,3,FALSE)</f>
        <v>Gestión de Servicios Administrativos</v>
      </c>
      <c r="C37" t="str">
        <f>VLOOKUP(A37,'Matriz de riesgos 1a parte'!$B$7:$BT$122,13,FALSE)</f>
        <v>Corrupción</v>
      </c>
      <c r="D37" t="str">
        <f>VLOOKUP(A37,'Matriz de riesgos 1a parte'!$B$7:$BT$122,50,FALSE)</f>
        <v>Zona Media</v>
      </c>
      <c r="E37" s="86" t="str">
        <f>VLOOKUP(A37,'Matriz de riesgos 1a parte'!$B$7:$BT$122,69,FALSE)</f>
        <v>Zona Media</v>
      </c>
      <c r="F37" s="79"/>
    </row>
    <row r="38" spans="1:6" x14ac:dyDescent="0.35">
      <c r="A38" s="85" t="s">
        <v>510</v>
      </c>
      <c r="B38" t="str">
        <f>VLOOKUP(A38,'Matriz de riesgos 1a parte'!$B$7:$BT$122,3,FALSE)</f>
        <v>Gestión de Servicios Administrativos</v>
      </c>
      <c r="C38" t="str">
        <f>VLOOKUP(A38,'Matriz de riesgos 1a parte'!$B$7:$BT$122,13,FALSE)</f>
        <v>Corrupción</v>
      </c>
      <c r="D38" t="str">
        <f>VLOOKUP(A38,'Matriz de riesgos 1a parte'!$B$7:$BT$122,50,FALSE)</f>
        <v>Zona Alta</v>
      </c>
      <c r="E38" s="86" t="str">
        <f>VLOOKUP(A38,'Matriz de riesgos 1a parte'!$B$7:$BT$122,69,FALSE)</f>
        <v>Zona Media</v>
      </c>
      <c r="F38" s="79"/>
    </row>
    <row r="39" spans="1:6" x14ac:dyDescent="0.35">
      <c r="A39" s="85" t="s">
        <v>526</v>
      </c>
      <c r="B39" t="str">
        <f>VLOOKUP(A39,'Matriz de riesgos 1a parte'!$B$7:$BT$122,3,FALSE)</f>
        <v>Gestión de Servicios Administrativos</v>
      </c>
      <c r="C39" t="str">
        <f>VLOOKUP(A39,'Matriz de riesgos 1a parte'!$B$7:$BT$122,13,FALSE)</f>
        <v>Corrupción</v>
      </c>
      <c r="D39" t="str">
        <f>VLOOKUP(A39,'Matriz de riesgos 1a parte'!$B$7:$BT$122,50,FALSE)</f>
        <v>Zona Alta</v>
      </c>
      <c r="E39" s="86" t="str">
        <f>VLOOKUP(A39,'Matriz de riesgos 1a parte'!$B$7:$BT$122,69,FALSE)</f>
        <v>Zona Media</v>
      </c>
      <c r="F39" s="79"/>
    </row>
    <row r="40" spans="1:6" x14ac:dyDescent="0.35">
      <c r="A40" s="85" t="s">
        <v>546</v>
      </c>
      <c r="B40" t="str">
        <f>VLOOKUP(A40,'Matriz de riesgos 1a parte'!$B$7:$BT$122,3,FALSE)</f>
        <v>Gestión de Servicios Administrativos</v>
      </c>
      <c r="C40" t="str">
        <f>VLOOKUP(A40,'Matriz de riesgos 1a parte'!$B$7:$BT$122,13,FALSE)</f>
        <v>Corrupción</v>
      </c>
      <c r="D40" t="str">
        <f>VLOOKUP(A40,'Matriz de riesgos 1a parte'!$B$7:$BT$122,50,FALSE)</f>
        <v>Zona Alta</v>
      </c>
      <c r="E40" s="86" t="str">
        <f>VLOOKUP(A40,'Matriz de riesgos 1a parte'!$B$7:$BT$122,69,FALSE)</f>
        <v>Zona Media</v>
      </c>
      <c r="F40" s="79"/>
    </row>
    <row r="41" spans="1:6" x14ac:dyDescent="0.35">
      <c r="A41" s="85" t="s">
        <v>558</v>
      </c>
      <c r="B41" t="e">
        <f>VLOOKUP(A41,'Matriz de riesgos 1a parte'!$B$7:$BT$122,3,FALSE)</f>
        <v>#N/A</v>
      </c>
      <c r="C41" t="e">
        <f>VLOOKUP(A41,'Matriz de riesgos 1a parte'!$B$7:$BT$122,13,FALSE)</f>
        <v>#N/A</v>
      </c>
      <c r="D41" t="e">
        <f>VLOOKUP(A41,'Matriz de riesgos 1a parte'!$B$7:$BT$122,50,FALSE)</f>
        <v>#N/A</v>
      </c>
      <c r="E41" s="86" t="e">
        <f>VLOOKUP(A41,'Matriz de riesgos 1a parte'!$B$7:$BT$122,69,FALSE)</f>
        <v>#N/A</v>
      </c>
      <c r="F41" s="79"/>
    </row>
    <row r="42" spans="1:6" x14ac:dyDescent="0.35">
      <c r="A42" s="85" t="s">
        <v>559</v>
      </c>
      <c r="B42" t="e">
        <f>VLOOKUP(A42,'Matriz de riesgos 1a parte'!$B$7:$BT$122,3,FALSE)</f>
        <v>#N/A</v>
      </c>
      <c r="C42" t="e">
        <f>VLOOKUP(A42,'Matriz de riesgos 1a parte'!$B$7:$BT$122,13,FALSE)</f>
        <v>#N/A</v>
      </c>
      <c r="D42" t="e">
        <f>VLOOKUP(A42,'Matriz de riesgos 1a parte'!$B$7:$BT$122,50,FALSE)</f>
        <v>#N/A</v>
      </c>
      <c r="E42" s="86" t="e">
        <f>VLOOKUP(A42,'Matriz de riesgos 1a parte'!$B$7:$BT$122,69,FALSE)</f>
        <v>#N/A</v>
      </c>
      <c r="F42" s="79"/>
    </row>
    <row r="43" spans="1:6" x14ac:dyDescent="0.35">
      <c r="A43" s="85" t="s">
        <v>560</v>
      </c>
      <c r="B43" t="e">
        <f>VLOOKUP(A43,'Matriz de riesgos 1a parte'!$B$7:$BT$122,3,FALSE)</f>
        <v>#N/A</v>
      </c>
      <c r="C43" t="e">
        <f>VLOOKUP(A43,'Matriz de riesgos 1a parte'!$B$7:$BT$122,13,FALSE)</f>
        <v>#N/A</v>
      </c>
      <c r="D43" t="e">
        <f>VLOOKUP(A43,'Matriz de riesgos 1a parte'!$B$7:$BT$122,50,FALSE)</f>
        <v>#N/A</v>
      </c>
      <c r="E43" s="86" t="e">
        <f>VLOOKUP(A43,'Matriz de riesgos 1a parte'!$B$7:$BT$122,69,FALSE)</f>
        <v>#N/A</v>
      </c>
      <c r="F43" s="79"/>
    </row>
    <row r="44" spans="1:6" x14ac:dyDescent="0.35">
      <c r="A44" s="85" t="s">
        <v>561</v>
      </c>
      <c r="B44" t="e">
        <f>VLOOKUP(A44,'Matriz de riesgos 1a parte'!$B$7:$BT$122,3,FALSE)</f>
        <v>#N/A</v>
      </c>
      <c r="C44" t="e">
        <f>VLOOKUP(A44,'Matriz de riesgos 1a parte'!$B$7:$BT$122,13,FALSE)</f>
        <v>#N/A</v>
      </c>
      <c r="D44" t="e">
        <f>VLOOKUP(A44,'Matriz de riesgos 1a parte'!$B$7:$BT$122,50,FALSE)</f>
        <v>#N/A</v>
      </c>
      <c r="E44" s="86" t="e">
        <f>VLOOKUP(A44,'Matriz de riesgos 1a parte'!$B$7:$BT$122,69,FALSE)</f>
        <v>#N/A</v>
      </c>
      <c r="F44" s="79"/>
    </row>
    <row r="45" spans="1:6" x14ac:dyDescent="0.35">
      <c r="A45" s="85" t="s">
        <v>562</v>
      </c>
      <c r="B45" t="e">
        <f>VLOOKUP(A45,'Matriz de riesgos 1a parte'!$B$7:$BT$122,3,FALSE)</f>
        <v>#N/A</v>
      </c>
      <c r="C45" t="e">
        <f>VLOOKUP(A45,'Matriz de riesgos 1a parte'!$B$7:$BT$122,13,FALSE)</f>
        <v>#N/A</v>
      </c>
      <c r="D45" t="e">
        <f>VLOOKUP(A45,'Matriz de riesgos 1a parte'!$B$7:$BT$122,50,FALSE)</f>
        <v>#N/A</v>
      </c>
      <c r="E45" s="86" t="e">
        <f>VLOOKUP(A45,'Matriz de riesgos 1a parte'!$B$7:$BT$122,69,FALSE)</f>
        <v>#N/A</v>
      </c>
      <c r="F45" s="79"/>
    </row>
    <row r="46" spans="1:6" x14ac:dyDescent="0.35">
      <c r="A46" s="85" t="s">
        <v>563</v>
      </c>
      <c r="B46" t="e">
        <f>VLOOKUP(A46,'Matriz de riesgos 1a parte'!$B$7:$BT$122,3,FALSE)</f>
        <v>#N/A</v>
      </c>
      <c r="C46" t="e">
        <f>VLOOKUP(A46,'Matriz de riesgos 1a parte'!$B$7:$BT$122,13,FALSE)</f>
        <v>#N/A</v>
      </c>
      <c r="D46" t="e">
        <f>VLOOKUP(A46,'Matriz de riesgos 1a parte'!$B$7:$BT$122,50,FALSE)</f>
        <v>#N/A</v>
      </c>
      <c r="E46" s="86" t="e">
        <f>VLOOKUP(A46,'Matriz de riesgos 1a parte'!$B$7:$BT$122,69,FALSE)</f>
        <v>#N/A</v>
      </c>
      <c r="F46" s="79"/>
    </row>
    <row r="47" spans="1:6" x14ac:dyDescent="0.35">
      <c r="A47" s="85" t="s">
        <v>564</v>
      </c>
      <c r="B47" t="e">
        <f>VLOOKUP(A47,'Matriz de riesgos 1a parte'!$B$7:$BT$122,3,FALSE)</f>
        <v>#N/A</v>
      </c>
      <c r="C47" t="e">
        <f>VLOOKUP(A47,'Matriz de riesgos 1a parte'!$B$7:$BT$122,13,FALSE)</f>
        <v>#N/A</v>
      </c>
      <c r="D47" t="e">
        <f>VLOOKUP(A47,'Matriz de riesgos 1a parte'!$B$7:$BT$122,50,FALSE)</f>
        <v>#N/A</v>
      </c>
      <c r="E47" s="86" t="e">
        <f>VLOOKUP(A47,'Matriz de riesgos 1a parte'!$B$7:$BT$122,69,FALSE)</f>
        <v>#N/A</v>
      </c>
      <c r="F47" s="79"/>
    </row>
    <row r="48" spans="1:6" x14ac:dyDescent="0.35">
      <c r="A48" s="85" t="s">
        <v>565</v>
      </c>
      <c r="B48" t="e">
        <f>VLOOKUP(A48,'Matriz de riesgos 1a parte'!$B$7:$BT$122,3,FALSE)</f>
        <v>#N/A</v>
      </c>
      <c r="C48" t="e">
        <f>VLOOKUP(A48,'Matriz de riesgos 1a parte'!$B$7:$BT$122,13,FALSE)</f>
        <v>#N/A</v>
      </c>
      <c r="D48" t="e">
        <f>VLOOKUP(A48,'Matriz de riesgos 1a parte'!$B$7:$BT$122,50,FALSE)</f>
        <v>#N/A</v>
      </c>
      <c r="E48" s="86" t="e">
        <f>VLOOKUP(A48,'Matriz de riesgos 1a parte'!$B$7:$BT$122,69,FALSE)</f>
        <v>#N/A</v>
      </c>
      <c r="F48" s="79"/>
    </row>
    <row r="49" spans="1:6" x14ac:dyDescent="0.35">
      <c r="A49" s="85" t="s">
        <v>566</v>
      </c>
      <c r="B49" t="e">
        <f>VLOOKUP(A49,'Matriz de riesgos 1a parte'!$B$7:$BT$122,3,FALSE)</f>
        <v>#N/A</v>
      </c>
      <c r="C49" t="e">
        <f>VLOOKUP(A49,'Matriz de riesgos 1a parte'!$B$7:$BT$122,13,FALSE)</f>
        <v>#N/A</v>
      </c>
      <c r="D49" t="e">
        <f>VLOOKUP(A49,'Matriz de riesgos 1a parte'!$B$7:$BT$122,50,FALSE)</f>
        <v>#N/A</v>
      </c>
      <c r="E49" s="86" t="e">
        <f>VLOOKUP(A49,'Matriz de riesgos 1a parte'!$B$7:$BT$122,69,FALSE)</f>
        <v>#N/A</v>
      </c>
      <c r="F49" s="79"/>
    </row>
    <row r="50" spans="1:6" x14ac:dyDescent="0.35">
      <c r="A50" s="85" t="s">
        <v>567</v>
      </c>
      <c r="B50" t="e">
        <f>VLOOKUP(A50,'Matriz de riesgos 1a parte'!$B$7:$BT$122,3,FALSE)</f>
        <v>#N/A</v>
      </c>
      <c r="C50" t="e">
        <f>VLOOKUP(A50,'Matriz de riesgos 1a parte'!$B$7:$BT$122,13,FALSE)</f>
        <v>#N/A</v>
      </c>
      <c r="D50" t="e">
        <f>VLOOKUP(A50,'Matriz de riesgos 1a parte'!$B$7:$BT$122,50,FALSE)</f>
        <v>#N/A</v>
      </c>
      <c r="E50" s="86" t="e">
        <f>VLOOKUP(A50,'Matriz de riesgos 1a parte'!$B$7:$BT$122,69,FALSE)</f>
        <v>#N/A</v>
      </c>
      <c r="F50" s="79"/>
    </row>
    <row r="51" spans="1:6" x14ac:dyDescent="0.35">
      <c r="A51" s="85" t="s">
        <v>568</v>
      </c>
      <c r="B51" t="e">
        <f>VLOOKUP(A51,'Matriz de riesgos 1a parte'!$B$7:$BT$122,3,FALSE)</f>
        <v>#N/A</v>
      </c>
      <c r="C51" t="e">
        <f>VLOOKUP(A51,'Matriz de riesgos 1a parte'!$B$7:$BT$122,13,FALSE)</f>
        <v>#N/A</v>
      </c>
      <c r="D51" t="e">
        <f>VLOOKUP(A51,'Matriz de riesgos 1a parte'!$B$7:$BT$122,50,FALSE)</f>
        <v>#N/A</v>
      </c>
      <c r="E51" s="86" t="e">
        <f>VLOOKUP(A51,'Matriz de riesgos 1a parte'!$B$7:$BT$122,69,FALSE)</f>
        <v>#N/A</v>
      </c>
      <c r="F51" s="79"/>
    </row>
    <row r="52" spans="1:6" x14ac:dyDescent="0.35">
      <c r="A52" s="85" t="s">
        <v>570</v>
      </c>
      <c r="B52" t="e">
        <f>VLOOKUP(A52,'Matriz de riesgos 1a parte'!$B$7:$BT$122,3,FALSE)</f>
        <v>#N/A</v>
      </c>
      <c r="C52" t="e">
        <f>VLOOKUP(A52,'Matriz de riesgos 1a parte'!$B$7:$BT$122,13,FALSE)</f>
        <v>#N/A</v>
      </c>
      <c r="D52" t="e">
        <f>VLOOKUP(A52,'Matriz de riesgos 1a parte'!$B$7:$BT$122,50,FALSE)</f>
        <v>#N/A</v>
      </c>
      <c r="E52" s="86" t="e">
        <f>VLOOKUP(A52,'Matriz de riesgos 1a parte'!$B$7:$BT$122,69,FALSE)</f>
        <v>#N/A</v>
      </c>
      <c r="F52" s="79"/>
    </row>
    <row r="53" spans="1:6" x14ac:dyDescent="0.35">
      <c r="A53" s="85" t="s">
        <v>572</v>
      </c>
      <c r="B53" t="e">
        <f>VLOOKUP(A53,'Matriz de riesgos 1a parte'!$B$7:$BT$122,3,FALSE)</f>
        <v>#N/A</v>
      </c>
      <c r="C53" t="e">
        <f>VLOOKUP(A53,'Matriz de riesgos 1a parte'!$B$7:$BT$122,13,FALSE)</f>
        <v>#N/A</v>
      </c>
      <c r="D53" t="e">
        <f>VLOOKUP(A53,'Matriz de riesgos 1a parte'!$B$7:$BT$122,50,FALSE)</f>
        <v>#N/A</v>
      </c>
      <c r="E53" s="86" t="e">
        <f>VLOOKUP(A53,'Matriz de riesgos 1a parte'!$B$7:$BT$122,69,FALSE)</f>
        <v>#N/A</v>
      </c>
      <c r="F53" s="79"/>
    </row>
    <row r="54" spans="1:6" x14ac:dyDescent="0.35">
      <c r="A54" s="85" t="s">
        <v>573</v>
      </c>
      <c r="B54" t="e">
        <f>VLOOKUP(A54,'Matriz de riesgos 1a parte'!$B$7:$BT$122,3,FALSE)</f>
        <v>#N/A</v>
      </c>
      <c r="C54" t="e">
        <f>VLOOKUP(A54,'Matriz de riesgos 1a parte'!$B$7:$BT$122,13,FALSE)</f>
        <v>#N/A</v>
      </c>
      <c r="D54" t="e">
        <f>VLOOKUP(A54,'Matriz de riesgos 1a parte'!$B$7:$BT$122,50,FALSE)</f>
        <v>#N/A</v>
      </c>
      <c r="E54" s="86" t="e">
        <f>VLOOKUP(A54,'Matriz de riesgos 1a parte'!$B$7:$BT$122,69,FALSE)</f>
        <v>#N/A</v>
      </c>
      <c r="F54" s="79"/>
    </row>
    <row r="55" spans="1:6" x14ac:dyDescent="0.35">
      <c r="A55" s="85" t="s">
        <v>574</v>
      </c>
      <c r="B55" t="e">
        <f>VLOOKUP(A55,'Matriz de riesgos 1a parte'!$B$7:$BT$122,3,FALSE)</f>
        <v>#N/A</v>
      </c>
      <c r="C55" t="e">
        <f>VLOOKUP(A55,'Matriz de riesgos 1a parte'!$B$7:$BT$122,13,FALSE)</f>
        <v>#N/A</v>
      </c>
      <c r="D55" t="e">
        <f>VLOOKUP(A55,'Matriz de riesgos 1a parte'!$B$7:$BT$122,50,FALSE)</f>
        <v>#N/A</v>
      </c>
      <c r="E55" s="86" t="e">
        <f>VLOOKUP(A55,'Matriz de riesgos 1a parte'!$B$7:$BT$122,69,FALSE)</f>
        <v>#N/A</v>
      </c>
      <c r="F55" s="79"/>
    </row>
    <row r="56" spans="1:6" x14ac:dyDescent="0.35">
      <c r="A56" s="85" t="s">
        <v>576</v>
      </c>
      <c r="B56" t="e">
        <f>VLOOKUP(A56,'Matriz de riesgos 1a parte'!$B$7:$BT$122,3,FALSE)</f>
        <v>#N/A</v>
      </c>
      <c r="C56" t="e">
        <f>VLOOKUP(A56,'Matriz de riesgos 1a parte'!$B$7:$BT$122,13,FALSE)</f>
        <v>#N/A</v>
      </c>
      <c r="D56" t="e">
        <f>VLOOKUP(A56,'Matriz de riesgos 1a parte'!$B$7:$BT$122,50,FALSE)</f>
        <v>#N/A</v>
      </c>
      <c r="E56" s="86" t="e">
        <f>VLOOKUP(A56,'Matriz de riesgos 1a parte'!$B$7:$BT$122,69,FALSE)</f>
        <v>#N/A</v>
      </c>
      <c r="F56" s="79"/>
    </row>
    <row r="57" spans="1:6" x14ac:dyDescent="0.35">
      <c r="A57" s="85" t="s">
        <v>577</v>
      </c>
      <c r="B57" t="e">
        <f>VLOOKUP(A57,'Matriz de riesgos 1a parte'!$B$7:$BT$122,3,FALSE)</f>
        <v>#N/A</v>
      </c>
      <c r="C57" t="e">
        <f>VLOOKUP(A57,'Matriz de riesgos 1a parte'!$B$7:$BT$122,13,FALSE)</f>
        <v>#N/A</v>
      </c>
      <c r="D57" t="e">
        <f>VLOOKUP(A57,'Matriz de riesgos 1a parte'!$B$7:$BT$122,50,FALSE)</f>
        <v>#N/A</v>
      </c>
      <c r="E57" s="86" t="e">
        <f>VLOOKUP(A57,'Matriz de riesgos 1a parte'!$B$7:$BT$122,69,FALSE)</f>
        <v>#N/A</v>
      </c>
      <c r="F57" s="79"/>
    </row>
    <row r="58" spans="1:6" x14ac:dyDescent="0.35">
      <c r="A58" s="85" t="s">
        <v>578</v>
      </c>
      <c r="B58" t="e">
        <f>VLOOKUP(A58,'Matriz de riesgos 1a parte'!$B$7:$BT$122,3,FALSE)</f>
        <v>#N/A</v>
      </c>
      <c r="C58" t="e">
        <f>VLOOKUP(A58,'Matriz de riesgos 1a parte'!$B$7:$BT$122,13,FALSE)</f>
        <v>#N/A</v>
      </c>
      <c r="D58" t="e">
        <f>VLOOKUP(A58,'Matriz de riesgos 1a parte'!$B$7:$BT$122,50,FALSE)</f>
        <v>#N/A</v>
      </c>
      <c r="E58" s="86" t="e">
        <f>VLOOKUP(A58,'Matriz de riesgos 1a parte'!$B$7:$BT$122,69,FALSE)</f>
        <v>#N/A</v>
      </c>
      <c r="F58" s="79"/>
    </row>
    <row r="59" spans="1:6" x14ac:dyDescent="0.35">
      <c r="A59" s="85" t="s">
        <v>579</v>
      </c>
      <c r="B59" t="e">
        <f>VLOOKUP(A59,'Matriz de riesgos 1a parte'!$B$7:$BT$122,3,FALSE)</f>
        <v>#N/A</v>
      </c>
      <c r="C59" t="e">
        <f>VLOOKUP(A59,'Matriz de riesgos 1a parte'!$B$7:$BT$122,13,FALSE)</f>
        <v>#N/A</v>
      </c>
      <c r="D59" t="e">
        <f>VLOOKUP(A59,'Matriz de riesgos 1a parte'!$B$7:$BT$122,50,FALSE)</f>
        <v>#N/A</v>
      </c>
      <c r="E59" s="86" t="e">
        <f>VLOOKUP(A59,'Matriz de riesgos 1a parte'!$B$7:$BT$122,69,FALSE)</f>
        <v>#N/A</v>
      </c>
      <c r="F59" s="79"/>
    </row>
    <row r="60" spans="1:6" x14ac:dyDescent="0.35">
      <c r="A60" s="85" t="s">
        <v>580</v>
      </c>
      <c r="B60" t="str">
        <f>VLOOKUP(A60,'Matriz de riesgos 1a parte'!$B$7:$BT$122,3,FALSE)</f>
        <v>Gestión Financiera</v>
      </c>
      <c r="C60" t="str">
        <f>VLOOKUP(A60,'Matriz de riesgos 1a parte'!$B$7:$BT$122,13,FALSE)</f>
        <v>Corrupción</v>
      </c>
      <c r="D60" t="str">
        <f>VLOOKUP(A60,'Matriz de riesgos 1a parte'!$B$7:$BT$122,50,FALSE)</f>
        <v>Zona Media</v>
      </c>
      <c r="E60" s="86" t="str">
        <f>VLOOKUP(A60,'Matriz de riesgos 1a parte'!$B$7:$BT$122,69,FALSE)</f>
        <v>Zona Media</v>
      </c>
      <c r="F60" s="79"/>
    </row>
    <row r="61" spans="1:6" x14ac:dyDescent="0.35">
      <c r="A61" s="85" t="s">
        <v>594</v>
      </c>
      <c r="B61" t="str">
        <f>VLOOKUP(A61,'Matriz de riesgos 1a parte'!$B$7:$BT$122,3,FALSE)</f>
        <v>Gestión Financiera</v>
      </c>
      <c r="C61" t="str">
        <f>VLOOKUP(A61,'Matriz de riesgos 1a parte'!$B$7:$BT$122,13,FALSE)</f>
        <v>Corrupción</v>
      </c>
      <c r="D61" t="str">
        <f>VLOOKUP(A61,'Matriz de riesgos 1a parte'!$B$7:$BT$122,50,FALSE)</f>
        <v>Zona Alta</v>
      </c>
      <c r="E61" s="86" t="str">
        <f>VLOOKUP(A61,'Matriz de riesgos 1a parte'!$B$7:$BT$122,69,FALSE)</f>
        <v>Zona Media</v>
      </c>
      <c r="F61" s="79"/>
    </row>
    <row r="62" spans="1:6" x14ac:dyDescent="0.35">
      <c r="A62" s="85" t="s">
        <v>602</v>
      </c>
      <c r="B62" t="str">
        <f>VLOOKUP(A62,'Matriz de riesgos 1a parte'!$B$7:$BT$122,3,FALSE)</f>
        <v>Gestión Financiera</v>
      </c>
      <c r="C62" t="str">
        <f>VLOOKUP(A62,'Matriz de riesgos 1a parte'!$B$7:$BT$122,13,FALSE)</f>
        <v>Corrupción</v>
      </c>
      <c r="D62" t="str">
        <f>VLOOKUP(A62,'Matriz de riesgos 1a parte'!$B$7:$BT$122,50,FALSE)</f>
        <v>Zona Alta</v>
      </c>
      <c r="E62" s="86" t="str">
        <f>VLOOKUP(A62,'Matriz de riesgos 1a parte'!$B$7:$BT$122,69,FALSE)</f>
        <v>Zona Media</v>
      </c>
      <c r="F62" s="79"/>
    </row>
    <row r="63" spans="1:6" x14ac:dyDescent="0.35">
      <c r="A63" s="85" t="s">
        <v>617</v>
      </c>
      <c r="B63" t="str">
        <f>VLOOKUP(A63,'Matriz de riesgos 1a parte'!$B$7:$BT$122,3,FALSE)</f>
        <v>Gestión Financiera</v>
      </c>
      <c r="C63" t="str">
        <f>VLOOKUP(A63,'Matriz de riesgos 1a parte'!$B$7:$BT$122,13,FALSE)</f>
        <v>Corrupción</v>
      </c>
      <c r="D63" t="str">
        <f>VLOOKUP(A63,'Matriz de riesgos 1a parte'!$B$7:$BT$122,50,FALSE)</f>
        <v>Zona Alta</v>
      </c>
      <c r="E63" s="86" t="str">
        <f>VLOOKUP(A63,'Matriz de riesgos 1a parte'!$B$7:$BT$122,69,FALSE)</f>
        <v>Zona Alta</v>
      </c>
      <c r="F63" s="79"/>
    </row>
    <row r="64" spans="1:6" x14ac:dyDescent="0.35">
      <c r="A64" s="85" t="s">
        <v>628</v>
      </c>
      <c r="B64" t="str">
        <f>VLOOKUP(A64,'Matriz de riesgos 1a parte'!$B$7:$BT$122,3,FALSE)</f>
        <v>Gestión Financiera</v>
      </c>
      <c r="C64" t="str">
        <f>VLOOKUP(A64,'Matriz de riesgos 1a parte'!$B$7:$BT$122,13,FALSE)</f>
        <v>Corrupción</v>
      </c>
      <c r="D64" t="str">
        <f>VLOOKUP(A64,'Matriz de riesgos 1a parte'!$B$7:$BT$122,50,FALSE)</f>
        <v>Zona Alta</v>
      </c>
      <c r="E64" s="86" t="str">
        <f>VLOOKUP(A64,'Matriz de riesgos 1a parte'!$B$7:$BT$122,69,FALSE)</f>
        <v>Zona Media</v>
      </c>
      <c r="F64" s="79"/>
    </row>
    <row r="65" spans="1:6" x14ac:dyDescent="0.35">
      <c r="A65" s="85" t="s">
        <v>639</v>
      </c>
      <c r="B65" t="str">
        <f>VLOOKUP(A65,'Matriz de riesgos 1a parte'!$B$7:$BT$122,3,FALSE)</f>
        <v>Gestión Financiera</v>
      </c>
      <c r="C65" t="str">
        <f>VLOOKUP(A65,'Matriz de riesgos 1a parte'!$B$7:$BT$122,13,FALSE)</f>
        <v>Corrupción</v>
      </c>
      <c r="D65" t="str">
        <f>VLOOKUP(A65,'Matriz de riesgos 1a parte'!$B$7:$BT$122,50,FALSE)</f>
        <v>Zona Alta</v>
      </c>
      <c r="E65" s="86" t="str">
        <f>VLOOKUP(A65,'Matriz de riesgos 1a parte'!$B$7:$BT$122,69,FALSE)</f>
        <v>Zona Media</v>
      </c>
      <c r="F65" s="79"/>
    </row>
    <row r="66" spans="1:6" x14ac:dyDescent="0.35">
      <c r="A66" s="85" t="s">
        <v>646</v>
      </c>
      <c r="B66" t="str">
        <f>VLOOKUP(A66,'Matriz de riesgos 1a parte'!$B$7:$BT$122,3,FALSE)</f>
        <v>Gestión Financiera</v>
      </c>
      <c r="C66" t="str">
        <f>VLOOKUP(A66,'Matriz de riesgos 1a parte'!$B$7:$BT$122,13,FALSE)</f>
        <v>Corrupción</v>
      </c>
      <c r="D66" t="str">
        <f>VLOOKUP(A66,'Matriz de riesgos 1a parte'!$B$7:$BT$122,50,FALSE)</f>
        <v>Zona Alta</v>
      </c>
      <c r="E66" s="86" t="str">
        <f>VLOOKUP(A66,'Matriz de riesgos 1a parte'!$B$7:$BT$122,69,FALSE)</f>
        <v>Zona Media</v>
      </c>
      <c r="F66" s="79"/>
    </row>
    <row r="67" spans="1:6" x14ac:dyDescent="0.35">
      <c r="A67" s="85" t="s">
        <v>654</v>
      </c>
      <c r="B67" t="e">
        <f>VLOOKUP(A67,'Matriz de riesgos 1a parte'!$B$7:$BT$122,3,FALSE)</f>
        <v>#N/A</v>
      </c>
      <c r="C67" t="e">
        <f>VLOOKUP(A67,'Matriz de riesgos 1a parte'!$B$7:$BT$122,13,FALSE)</f>
        <v>#N/A</v>
      </c>
      <c r="D67" t="e">
        <f>VLOOKUP(A67,'Matriz de riesgos 1a parte'!$B$7:$BT$122,50,FALSE)</f>
        <v>#N/A</v>
      </c>
      <c r="E67" s="86" t="e">
        <f>VLOOKUP(A67,'Matriz de riesgos 1a parte'!$B$7:$BT$122,69,FALSE)</f>
        <v>#N/A</v>
      </c>
      <c r="F67" s="79"/>
    </row>
    <row r="68" spans="1:6" x14ac:dyDescent="0.35">
      <c r="A68" s="85" t="s">
        <v>655</v>
      </c>
      <c r="B68" t="e">
        <f>VLOOKUP(A68,'Matriz de riesgos 1a parte'!$B$7:$BT$122,3,FALSE)</f>
        <v>#N/A</v>
      </c>
      <c r="C68" t="e">
        <f>VLOOKUP(A68,'Matriz de riesgos 1a parte'!$B$7:$BT$122,13,FALSE)</f>
        <v>#N/A</v>
      </c>
      <c r="D68" t="e">
        <f>VLOOKUP(A68,'Matriz de riesgos 1a parte'!$B$7:$BT$122,50,FALSE)</f>
        <v>#N/A</v>
      </c>
      <c r="E68" s="86" t="e">
        <f>VLOOKUP(A68,'Matriz de riesgos 1a parte'!$B$7:$BT$122,69,FALSE)</f>
        <v>#N/A</v>
      </c>
      <c r="F68" s="79"/>
    </row>
    <row r="69" spans="1:6" x14ac:dyDescent="0.35">
      <c r="A69" s="85" t="s">
        <v>657</v>
      </c>
      <c r="B69" t="e">
        <f>VLOOKUP(A69,'Matriz de riesgos 1a parte'!$B$7:$BT$122,3,FALSE)</f>
        <v>#N/A</v>
      </c>
      <c r="C69" t="e">
        <f>VLOOKUP(A69,'Matriz de riesgos 1a parte'!$B$7:$BT$122,13,FALSE)</f>
        <v>#N/A</v>
      </c>
      <c r="D69" t="e">
        <f>VLOOKUP(A69,'Matriz de riesgos 1a parte'!$B$7:$BT$122,50,FALSE)</f>
        <v>#N/A</v>
      </c>
      <c r="E69" s="86" t="e">
        <f>VLOOKUP(A69,'Matriz de riesgos 1a parte'!$B$7:$BT$122,69,FALSE)</f>
        <v>#N/A</v>
      </c>
      <c r="F69" s="79"/>
    </row>
    <row r="70" spans="1:6" x14ac:dyDescent="0.35">
      <c r="A70" s="85" t="s">
        <v>660</v>
      </c>
      <c r="B70" t="e">
        <f>VLOOKUP(A70,'Matriz de riesgos 1a parte'!$B$7:$BT$122,3,FALSE)</f>
        <v>#N/A</v>
      </c>
      <c r="C70" t="e">
        <f>VLOOKUP(A70,'Matriz de riesgos 1a parte'!$B$7:$BT$122,13,FALSE)</f>
        <v>#N/A</v>
      </c>
      <c r="D70" t="e">
        <f>VLOOKUP(A70,'Matriz de riesgos 1a parte'!$B$7:$BT$122,50,FALSE)</f>
        <v>#N/A</v>
      </c>
      <c r="E70" s="86" t="e">
        <f>VLOOKUP(A70,'Matriz de riesgos 1a parte'!$B$7:$BT$122,69,FALSE)</f>
        <v>#N/A</v>
      </c>
      <c r="F70" s="79"/>
    </row>
    <row r="71" spans="1:6" x14ac:dyDescent="0.35">
      <c r="A71" s="85" t="s">
        <v>661</v>
      </c>
      <c r="B71" t="e">
        <f>VLOOKUP(A71,'Matriz de riesgos 1a parte'!$B$7:$BT$122,3,FALSE)</f>
        <v>#N/A</v>
      </c>
      <c r="C71" t="e">
        <f>VLOOKUP(A71,'Matriz de riesgos 1a parte'!$B$7:$BT$122,13,FALSE)</f>
        <v>#N/A</v>
      </c>
      <c r="D71" t="e">
        <f>VLOOKUP(A71,'Matriz de riesgos 1a parte'!$B$7:$BT$122,50,FALSE)</f>
        <v>#N/A</v>
      </c>
      <c r="E71" s="86" t="e">
        <f>VLOOKUP(A71,'Matriz de riesgos 1a parte'!$B$7:$BT$122,69,FALSE)</f>
        <v>#N/A</v>
      </c>
      <c r="F71" s="79"/>
    </row>
    <row r="72" spans="1:6" x14ac:dyDescent="0.35">
      <c r="A72" s="85" t="s">
        <v>664</v>
      </c>
      <c r="B72" t="e">
        <f>VLOOKUP(A72,'Matriz de riesgos 1a parte'!$B$7:$BT$122,3,FALSE)</f>
        <v>#N/A</v>
      </c>
      <c r="C72" t="e">
        <f>VLOOKUP(A72,'Matriz de riesgos 1a parte'!$B$7:$BT$122,13,FALSE)</f>
        <v>#N/A</v>
      </c>
      <c r="D72" t="e">
        <f>VLOOKUP(A72,'Matriz de riesgos 1a parte'!$B$7:$BT$122,50,FALSE)</f>
        <v>#N/A</v>
      </c>
      <c r="E72" s="86" t="e">
        <f>VLOOKUP(A72,'Matriz de riesgos 1a parte'!$B$7:$BT$122,69,FALSE)</f>
        <v>#N/A</v>
      </c>
      <c r="F72" s="79"/>
    </row>
    <row r="73" spans="1:6" x14ac:dyDescent="0.35">
      <c r="A73" s="85" t="s">
        <v>667</v>
      </c>
      <c r="B73" t="e">
        <f>VLOOKUP(A73,'Matriz de riesgos 1a parte'!$B$7:$BT$122,3,FALSE)</f>
        <v>#N/A</v>
      </c>
      <c r="C73" t="e">
        <f>VLOOKUP(A73,'Matriz de riesgos 1a parte'!$B$7:$BT$122,13,FALSE)</f>
        <v>#N/A</v>
      </c>
      <c r="D73" t="e">
        <f>VLOOKUP(A73,'Matriz de riesgos 1a parte'!$B$7:$BT$122,50,FALSE)</f>
        <v>#N/A</v>
      </c>
      <c r="E73" s="86" t="e">
        <f>VLOOKUP(A73,'Matriz de riesgos 1a parte'!$B$7:$BT$122,69,FALSE)</f>
        <v>#N/A</v>
      </c>
      <c r="F73" s="79"/>
    </row>
    <row r="74" spans="1:6" x14ac:dyDescent="0.35">
      <c r="A74" s="85" t="s">
        <v>668</v>
      </c>
      <c r="B74" t="str">
        <f>VLOOKUP(A74,'Matriz de riesgos 1a parte'!$B$7:$BT$122,3,FALSE)</f>
        <v>Servicio Alcantarillado Sanitario y Pluvial</v>
      </c>
      <c r="C74" t="str">
        <f>VLOOKUP(A74,'Matriz de riesgos 1a parte'!$B$7:$BT$122,13,FALSE)</f>
        <v>Corrupción</v>
      </c>
      <c r="D74" t="str">
        <f>VLOOKUP(A74,'Matriz de riesgos 1a parte'!$B$7:$BT$122,50,FALSE)</f>
        <v>Zona Alta</v>
      </c>
      <c r="E74" s="86" t="str">
        <f>VLOOKUP(A74,'Matriz de riesgos 1a parte'!$B$7:$BT$122,69,FALSE)</f>
        <v>Zona Media</v>
      </c>
      <c r="F74" s="79"/>
    </row>
    <row r="75" spans="1:6" x14ac:dyDescent="0.35">
      <c r="A75" s="85" t="s">
        <v>681</v>
      </c>
      <c r="B75" t="str">
        <f>VLOOKUP(A75,'Matriz de riesgos 1a parte'!$B$7:$BT$122,3,FALSE)</f>
        <v>Servicio Alcantarillado Sanitario y Pluvial</v>
      </c>
      <c r="C75" t="str">
        <f>VLOOKUP(A75,'Matriz de riesgos 1a parte'!$B$7:$BT$122,13,FALSE)</f>
        <v>Corrupción</v>
      </c>
      <c r="D75" t="str">
        <f>VLOOKUP(A75,'Matriz de riesgos 1a parte'!$B$7:$BT$122,50,FALSE)</f>
        <v>Zona Alta</v>
      </c>
      <c r="E75" s="86" t="str">
        <f>VLOOKUP(A75,'Matriz de riesgos 1a parte'!$B$7:$BT$122,69,FALSE)</f>
        <v>Zona Alta</v>
      </c>
      <c r="F75" s="79"/>
    </row>
    <row r="76" spans="1:6" x14ac:dyDescent="0.35">
      <c r="A76" s="85" t="s">
        <v>691</v>
      </c>
      <c r="B76" t="e">
        <f>VLOOKUP(A76,'Matriz de riesgos 1a parte'!$B$7:$BT$122,3,FALSE)</f>
        <v>#N/A</v>
      </c>
      <c r="C76" t="e">
        <f>VLOOKUP(A76,'Matriz de riesgos 1a parte'!$B$7:$BT$122,13,FALSE)</f>
        <v>#N/A</v>
      </c>
      <c r="D76" t="e">
        <f>VLOOKUP(A76,'Matriz de riesgos 1a parte'!$B$7:$BT$122,50,FALSE)</f>
        <v>#N/A</v>
      </c>
      <c r="E76" s="86" t="e">
        <f>VLOOKUP(A76,'Matriz de riesgos 1a parte'!$B$7:$BT$122,69,FALSE)</f>
        <v>#N/A</v>
      </c>
      <c r="F76" s="79"/>
    </row>
    <row r="77" spans="1:6" x14ac:dyDescent="0.35">
      <c r="A77" s="85" t="s">
        <v>692</v>
      </c>
      <c r="B77" t="e">
        <f>VLOOKUP(A77,'Matriz de riesgos 1a parte'!$B$7:$BT$122,3,FALSE)</f>
        <v>#N/A</v>
      </c>
      <c r="C77" t="e">
        <f>VLOOKUP(A77,'Matriz de riesgos 1a parte'!$B$7:$BT$122,13,FALSE)</f>
        <v>#N/A</v>
      </c>
      <c r="D77" t="e">
        <f>VLOOKUP(A77,'Matriz de riesgos 1a parte'!$B$7:$BT$122,50,FALSE)</f>
        <v>#N/A</v>
      </c>
      <c r="E77" s="86" t="e">
        <f>VLOOKUP(A77,'Matriz de riesgos 1a parte'!$B$7:$BT$122,69,FALSE)</f>
        <v>#N/A</v>
      </c>
      <c r="F77" s="79"/>
    </row>
    <row r="78" spans="1:6" x14ac:dyDescent="0.35">
      <c r="A78" s="85" t="s">
        <v>693</v>
      </c>
      <c r="B78" t="e">
        <f>VLOOKUP(A78,'Matriz de riesgos 1a parte'!$B$7:$BT$122,3,FALSE)</f>
        <v>#N/A</v>
      </c>
      <c r="C78" t="e">
        <f>VLOOKUP(A78,'Matriz de riesgos 1a parte'!$B$7:$BT$122,13,FALSE)</f>
        <v>#N/A</v>
      </c>
      <c r="D78" t="e">
        <f>VLOOKUP(A78,'Matriz de riesgos 1a parte'!$B$7:$BT$122,50,FALSE)</f>
        <v>#N/A</v>
      </c>
      <c r="E78" s="86" t="e">
        <f>VLOOKUP(A78,'Matriz de riesgos 1a parte'!$B$7:$BT$122,69,FALSE)</f>
        <v>#N/A</v>
      </c>
      <c r="F78" s="79"/>
    </row>
    <row r="79" spans="1:6" x14ac:dyDescent="0.35">
      <c r="A79" s="85" t="s">
        <v>694</v>
      </c>
      <c r="B79" t="e">
        <f>VLOOKUP(A79,'Matriz de riesgos 1a parte'!$B$7:$BT$122,3,FALSE)</f>
        <v>#N/A</v>
      </c>
      <c r="C79" t="e">
        <f>VLOOKUP(A79,'Matriz de riesgos 1a parte'!$B$7:$BT$122,13,FALSE)</f>
        <v>#N/A</v>
      </c>
      <c r="D79" t="e">
        <f>VLOOKUP(A79,'Matriz de riesgos 1a parte'!$B$7:$BT$122,50,FALSE)</f>
        <v>#N/A</v>
      </c>
      <c r="E79" s="86" t="e">
        <f>VLOOKUP(A79,'Matriz de riesgos 1a parte'!$B$7:$BT$122,69,FALSE)</f>
        <v>#N/A</v>
      </c>
      <c r="F79" s="79"/>
    </row>
    <row r="80" spans="1:6" x14ac:dyDescent="0.35">
      <c r="A80" s="85" t="s">
        <v>695</v>
      </c>
      <c r="B80" t="e">
        <f>VLOOKUP(A80,'Matriz de riesgos 1a parte'!$B$7:$BT$122,3,FALSE)</f>
        <v>#N/A</v>
      </c>
      <c r="C80" t="e">
        <f>VLOOKUP(A80,'Matriz de riesgos 1a parte'!$B$7:$BT$122,13,FALSE)</f>
        <v>#N/A</v>
      </c>
      <c r="D80" t="e">
        <f>VLOOKUP(A80,'Matriz de riesgos 1a parte'!$B$7:$BT$122,50,FALSE)</f>
        <v>#N/A</v>
      </c>
      <c r="E80" s="86" t="e">
        <f>VLOOKUP(A80,'Matriz de riesgos 1a parte'!$B$7:$BT$122,69,FALSE)</f>
        <v>#N/A</v>
      </c>
      <c r="F80" s="79"/>
    </row>
    <row r="81" spans="1:6" x14ac:dyDescent="0.35">
      <c r="A81" s="85" t="s">
        <v>696</v>
      </c>
      <c r="B81" t="e">
        <f>VLOOKUP(A81,'Matriz de riesgos 1a parte'!$B$7:$BT$122,3,FALSE)</f>
        <v>#N/A</v>
      </c>
      <c r="C81" t="e">
        <f>VLOOKUP(A81,'Matriz de riesgos 1a parte'!$B$7:$BT$122,13,FALSE)</f>
        <v>#N/A</v>
      </c>
      <c r="D81" t="e">
        <f>VLOOKUP(A81,'Matriz de riesgos 1a parte'!$B$7:$BT$122,50,FALSE)</f>
        <v>#N/A</v>
      </c>
      <c r="E81" s="86" t="e">
        <f>VLOOKUP(A81,'Matriz de riesgos 1a parte'!$B$7:$BT$122,69,FALSE)</f>
        <v>#N/A</v>
      </c>
      <c r="F81" s="79"/>
    </row>
    <row r="82" spans="1:6" x14ac:dyDescent="0.35">
      <c r="A82" s="85" t="s">
        <v>697</v>
      </c>
      <c r="B82" t="e">
        <f>VLOOKUP(A82,'Matriz de riesgos 1a parte'!$B$7:$BT$122,3,FALSE)</f>
        <v>#N/A</v>
      </c>
      <c r="C82" t="e">
        <f>VLOOKUP(A82,'Matriz de riesgos 1a parte'!$B$7:$BT$122,13,FALSE)</f>
        <v>#N/A</v>
      </c>
      <c r="D82" t="e">
        <f>VLOOKUP(A82,'Matriz de riesgos 1a parte'!$B$7:$BT$122,50,FALSE)</f>
        <v>#N/A</v>
      </c>
      <c r="E82" s="86" t="e">
        <f>VLOOKUP(A82,'Matriz de riesgos 1a parte'!$B$7:$BT$122,69,FALSE)</f>
        <v>#N/A</v>
      </c>
      <c r="F82" s="79"/>
    </row>
    <row r="83" spans="1:6" x14ac:dyDescent="0.35">
      <c r="A83" s="85" t="s">
        <v>698</v>
      </c>
      <c r="B83" t="e">
        <f>VLOOKUP(A83,'Matriz de riesgos 1a parte'!$B$7:$BT$122,3,FALSE)</f>
        <v>#N/A</v>
      </c>
      <c r="C83" t="e">
        <f>VLOOKUP(A83,'Matriz de riesgos 1a parte'!$B$7:$BT$122,13,FALSE)</f>
        <v>#N/A</v>
      </c>
      <c r="D83" t="e">
        <f>VLOOKUP(A83,'Matriz de riesgos 1a parte'!$B$7:$BT$122,50,FALSE)</f>
        <v>#N/A</v>
      </c>
      <c r="E83" s="86" t="e">
        <f>VLOOKUP(A83,'Matriz de riesgos 1a parte'!$B$7:$BT$122,69,FALSE)</f>
        <v>#N/A</v>
      </c>
      <c r="F83" s="79"/>
    </row>
    <row r="84" spans="1:6" x14ac:dyDescent="0.35">
      <c r="A84" s="85" t="s">
        <v>699</v>
      </c>
      <c r="B84" t="e">
        <f>VLOOKUP(A84,'Matriz de riesgos 1a parte'!$B$7:$BT$122,3,FALSE)</f>
        <v>#N/A</v>
      </c>
      <c r="C84" t="e">
        <f>VLOOKUP(A84,'Matriz de riesgos 1a parte'!$B$7:$BT$122,13,FALSE)</f>
        <v>#N/A</v>
      </c>
      <c r="D84" t="e">
        <f>VLOOKUP(A84,'Matriz de riesgos 1a parte'!$B$7:$BT$122,50,FALSE)</f>
        <v>#N/A</v>
      </c>
      <c r="E84" s="86" t="e">
        <f>VLOOKUP(A84,'Matriz de riesgos 1a parte'!$B$7:$BT$122,69,FALSE)</f>
        <v>#N/A</v>
      </c>
      <c r="F84" s="79"/>
    </row>
    <row r="85" spans="1:6" x14ac:dyDescent="0.35">
      <c r="A85" s="85" t="s">
        <v>700</v>
      </c>
      <c r="B85" t="str">
        <f>VLOOKUP(A85,'Matriz de riesgos 1a parte'!$B$7:$BT$122,3,FALSE)</f>
        <v xml:space="preserve">Evaluación Independiente </v>
      </c>
      <c r="C85" t="str">
        <f>VLOOKUP(A85,'Matriz de riesgos 1a parte'!$B$7:$BT$122,13,FALSE)</f>
        <v>Corrupción</v>
      </c>
      <c r="D85" t="str">
        <f>VLOOKUP(A85,'Matriz de riesgos 1a parte'!$B$7:$BT$122,50,FALSE)</f>
        <v>Zona Media</v>
      </c>
      <c r="E85" s="86" t="str">
        <f>VLOOKUP(A85,'Matriz de riesgos 1a parte'!$B$7:$BT$122,69,FALSE)</f>
        <v>Zona Media</v>
      </c>
      <c r="F85" s="79"/>
    </row>
    <row r="86" spans="1:6" x14ac:dyDescent="0.35">
      <c r="A86" s="85" t="s">
        <v>712</v>
      </c>
      <c r="B86" t="str">
        <f>VLOOKUP(A86,'Matriz de riesgos 1a parte'!$B$7:$BT$122,3,FALSE)</f>
        <v xml:space="preserve">Evaluación Independiente </v>
      </c>
      <c r="C86" t="str">
        <f>VLOOKUP(A86,'Matriz de riesgos 1a parte'!$B$7:$BT$122,13,FALSE)</f>
        <v>Corrupción</v>
      </c>
      <c r="D86" t="str">
        <f>VLOOKUP(A86,'Matriz de riesgos 1a parte'!$B$7:$BT$122,50,FALSE)</f>
        <v>Zona Media</v>
      </c>
      <c r="E86" s="86" t="str">
        <f>VLOOKUP(A86,'Matriz de riesgos 1a parte'!$B$7:$BT$122,69,FALSE)</f>
        <v>Zona Media</v>
      </c>
      <c r="F86" s="79"/>
    </row>
    <row r="87" spans="1:6" x14ac:dyDescent="0.35">
      <c r="A87" s="85" t="s">
        <v>717</v>
      </c>
      <c r="B87" t="e">
        <f>VLOOKUP(A87,'Matriz de riesgos 1a parte'!$B$7:$BT$122,3,FALSE)</f>
        <v>#N/A</v>
      </c>
      <c r="C87" t="e">
        <f>VLOOKUP(A87,'Matriz de riesgos 1a parte'!$B$7:$BT$122,13,FALSE)</f>
        <v>#N/A</v>
      </c>
      <c r="D87" t="e">
        <f>VLOOKUP(A87,'Matriz de riesgos 1a parte'!$B$7:$BT$122,50,FALSE)</f>
        <v>#N/A</v>
      </c>
      <c r="E87" s="86" t="e">
        <f>VLOOKUP(A87,'Matriz de riesgos 1a parte'!$B$7:$BT$122,69,FALSE)</f>
        <v>#N/A</v>
      </c>
      <c r="F87" s="79"/>
    </row>
    <row r="88" spans="1:6" x14ac:dyDescent="0.35">
      <c r="A88" s="85" t="s">
        <v>718</v>
      </c>
      <c r="B88" t="str">
        <f>VLOOKUP(A88,'Matriz de riesgos 1a parte'!$B$7:$BT$122,3,FALSE)</f>
        <v>Gestión de Calibración, Hidrometeorologia y Ensayo</v>
      </c>
      <c r="C88" t="str">
        <f>VLOOKUP(A88,'Matriz de riesgos 1a parte'!$B$7:$BT$122,13,FALSE)</f>
        <v>Corrupción</v>
      </c>
      <c r="D88" t="str">
        <f>VLOOKUP(A88,'Matriz de riesgos 1a parte'!$B$7:$BT$122,50,FALSE)</f>
        <v>Zona Alta</v>
      </c>
      <c r="E88" s="86" t="str">
        <f>VLOOKUP(A88,'Matriz de riesgos 1a parte'!$B$7:$BT$122,69,FALSE)</f>
        <v>Zona Alta</v>
      </c>
      <c r="F88" s="79"/>
    </row>
    <row r="89" spans="1:6" x14ac:dyDescent="0.35">
      <c r="A89" s="85" t="s">
        <v>741</v>
      </c>
      <c r="B89" t="e">
        <f>VLOOKUP(A89,'Matriz de riesgos 1a parte'!$B$7:$BT$122,3,FALSE)</f>
        <v>#N/A</v>
      </c>
      <c r="C89" t="e">
        <f>VLOOKUP(A89,'Matriz de riesgos 1a parte'!$B$7:$BT$122,13,FALSE)</f>
        <v>#N/A</v>
      </c>
      <c r="D89" t="e">
        <f>VLOOKUP(A89,'Matriz de riesgos 1a parte'!$B$7:$BT$122,50,FALSE)</f>
        <v>#N/A</v>
      </c>
      <c r="E89" s="86" t="e">
        <f>VLOOKUP(A89,'Matriz de riesgos 1a parte'!$B$7:$BT$122,69,FALSE)</f>
        <v>#N/A</v>
      </c>
      <c r="F89" s="79"/>
    </row>
    <row r="90" spans="1:6" x14ac:dyDescent="0.35">
      <c r="A90" s="85" t="s">
        <v>742</v>
      </c>
      <c r="B90" t="e">
        <f>VLOOKUP(A90,'Matriz de riesgos 1a parte'!$B$7:$BT$122,3,FALSE)</f>
        <v>#N/A</v>
      </c>
      <c r="C90" t="e">
        <f>VLOOKUP(A90,'Matriz de riesgos 1a parte'!$B$7:$BT$122,13,FALSE)</f>
        <v>#N/A</v>
      </c>
      <c r="D90" t="e">
        <f>VLOOKUP(A90,'Matriz de riesgos 1a parte'!$B$7:$BT$122,50,FALSE)</f>
        <v>#N/A</v>
      </c>
      <c r="E90" s="86" t="e">
        <f>VLOOKUP(A90,'Matriz de riesgos 1a parte'!$B$7:$BT$122,69,FALSE)</f>
        <v>#N/A</v>
      </c>
      <c r="F90" s="79"/>
    </row>
    <row r="91" spans="1:6" x14ac:dyDescent="0.35">
      <c r="A91" s="85" t="s">
        <v>743</v>
      </c>
      <c r="B91" t="e">
        <f>VLOOKUP(A91,'Matriz de riesgos 1a parte'!$B$7:$BT$122,3,FALSE)</f>
        <v>#N/A</v>
      </c>
      <c r="C91" t="e">
        <f>VLOOKUP(A91,'Matriz de riesgos 1a parte'!$B$7:$BT$122,13,FALSE)</f>
        <v>#N/A</v>
      </c>
      <c r="D91" t="e">
        <f>VLOOKUP(A91,'Matriz de riesgos 1a parte'!$B$7:$BT$122,50,FALSE)</f>
        <v>#N/A</v>
      </c>
      <c r="E91" s="86" t="e">
        <f>VLOOKUP(A91,'Matriz de riesgos 1a parte'!$B$7:$BT$122,69,FALSE)</f>
        <v>#N/A</v>
      </c>
      <c r="F91" s="79"/>
    </row>
    <row r="92" spans="1:6" x14ac:dyDescent="0.35">
      <c r="A92" s="85" t="s">
        <v>744</v>
      </c>
      <c r="B92" t="e">
        <f>VLOOKUP(A92,'Matriz de riesgos 1a parte'!$B$7:$BT$122,3,FALSE)</f>
        <v>#N/A</v>
      </c>
      <c r="C92" t="e">
        <f>VLOOKUP(A92,'Matriz de riesgos 1a parte'!$B$7:$BT$122,13,FALSE)</f>
        <v>#N/A</v>
      </c>
      <c r="D92" t="e">
        <f>VLOOKUP(A92,'Matriz de riesgos 1a parte'!$B$7:$BT$122,50,FALSE)</f>
        <v>#N/A</v>
      </c>
      <c r="E92" s="86" t="e">
        <f>VLOOKUP(A92,'Matriz de riesgos 1a parte'!$B$7:$BT$122,69,FALSE)</f>
        <v>#N/A</v>
      </c>
      <c r="F92" s="79"/>
    </row>
    <row r="93" spans="1:6" x14ac:dyDescent="0.35">
      <c r="A93" s="85" t="s">
        <v>745</v>
      </c>
      <c r="B93" t="e">
        <f>VLOOKUP(A93,'Matriz de riesgos 1a parte'!$B$7:$BT$122,3,FALSE)</f>
        <v>#N/A</v>
      </c>
      <c r="C93" t="e">
        <f>VLOOKUP(A93,'Matriz de riesgos 1a parte'!$B$7:$BT$122,13,FALSE)</f>
        <v>#N/A</v>
      </c>
      <c r="D93" t="e">
        <f>VLOOKUP(A93,'Matriz de riesgos 1a parte'!$B$7:$BT$122,50,FALSE)</f>
        <v>#N/A</v>
      </c>
      <c r="E93" s="86" t="e">
        <f>VLOOKUP(A93,'Matriz de riesgos 1a parte'!$B$7:$BT$122,69,FALSE)</f>
        <v>#N/A</v>
      </c>
      <c r="F93" s="79"/>
    </row>
    <row r="94" spans="1:6" x14ac:dyDescent="0.35">
      <c r="A94" s="85" t="s">
        <v>746</v>
      </c>
      <c r="B94" t="e">
        <f>VLOOKUP(A94,'Matriz de riesgos 1a parte'!$B$7:$BT$122,3,FALSE)</f>
        <v>#N/A</v>
      </c>
      <c r="C94" t="e">
        <f>VLOOKUP(A94,'Matriz de riesgos 1a parte'!$B$7:$BT$122,13,FALSE)</f>
        <v>#N/A</v>
      </c>
      <c r="D94" t="e">
        <f>VLOOKUP(A94,'Matriz de riesgos 1a parte'!$B$7:$BT$122,50,FALSE)</f>
        <v>#N/A</v>
      </c>
      <c r="E94" s="86" t="e">
        <f>VLOOKUP(A94,'Matriz de riesgos 1a parte'!$B$7:$BT$122,69,FALSE)</f>
        <v>#N/A</v>
      </c>
      <c r="F94" s="79"/>
    </row>
    <row r="95" spans="1:6" x14ac:dyDescent="0.35">
      <c r="A95" s="85" t="s">
        <v>747</v>
      </c>
      <c r="B95" t="e">
        <f>VLOOKUP(A95,'Matriz de riesgos 1a parte'!$B$7:$BT$122,3,FALSE)</f>
        <v>#N/A</v>
      </c>
      <c r="C95" t="e">
        <f>VLOOKUP(A95,'Matriz de riesgos 1a parte'!$B$7:$BT$122,13,FALSE)</f>
        <v>#N/A</v>
      </c>
      <c r="D95" t="e">
        <f>VLOOKUP(A95,'Matriz de riesgos 1a parte'!$B$7:$BT$122,50,FALSE)</f>
        <v>#N/A</v>
      </c>
      <c r="E95" s="86" t="e">
        <f>VLOOKUP(A95,'Matriz de riesgos 1a parte'!$B$7:$BT$122,69,FALSE)</f>
        <v>#N/A</v>
      </c>
      <c r="F95" s="79"/>
    </row>
    <row r="96" spans="1:6" x14ac:dyDescent="0.35">
      <c r="A96" s="85" t="s">
        <v>748</v>
      </c>
      <c r="B96" t="e">
        <f>VLOOKUP(A96,'Matriz de riesgos 1a parte'!$B$7:$BT$122,3,FALSE)</f>
        <v>#N/A</v>
      </c>
      <c r="C96" t="e">
        <f>VLOOKUP(A96,'Matriz de riesgos 1a parte'!$B$7:$BT$122,13,FALSE)</f>
        <v>#N/A</v>
      </c>
      <c r="D96" t="e">
        <f>VLOOKUP(A96,'Matriz de riesgos 1a parte'!$B$7:$BT$122,50,FALSE)</f>
        <v>#N/A</v>
      </c>
      <c r="E96" s="86" t="e">
        <f>VLOOKUP(A96,'Matriz de riesgos 1a parte'!$B$7:$BT$122,69,FALSE)</f>
        <v>#N/A</v>
      </c>
      <c r="F96" s="79"/>
    </row>
    <row r="97" spans="1:6" x14ac:dyDescent="0.35">
      <c r="A97" s="85" t="s">
        <v>749</v>
      </c>
      <c r="B97" t="e">
        <f>VLOOKUP(A97,'Matriz de riesgos 1a parte'!$B$7:$BT$122,3,FALSE)</f>
        <v>#N/A</v>
      </c>
      <c r="C97" t="e">
        <f>VLOOKUP(A97,'Matriz de riesgos 1a parte'!$B$7:$BT$122,13,FALSE)</f>
        <v>#N/A</v>
      </c>
      <c r="D97" t="e">
        <f>VLOOKUP(A97,'Matriz de riesgos 1a parte'!$B$7:$BT$122,50,FALSE)</f>
        <v>#N/A</v>
      </c>
      <c r="E97" s="86" t="e">
        <f>VLOOKUP(A97,'Matriz de riesgos 1a parte'!$B$7:$BT$122,69,FALSE)</f>
        <v>#N/A</v>
      </c>
      <c r="F97" s="79"/>
    </row>
    <row r="98" spans="1:6" x14ac:dyDescent="0.35">
      <c r="A98" s="85" t="s">
        <v>750</v>
      </c>
      <c r="B98" t="e">
        <f>VLOOKUP(A98,'Matriz de riesgos 1a parte'!$B$7:$BT$122,3,FALSE)</f>
        <v>#N/A</v>
      </c>
      <c r="C98" t="e">
        <f>VLOOKUP(A98,'Matriz de riesgos 1a parte'!$B$7:$BT$122,13,FALSE)</f>
        <v>#N/A</v>
      </c>
      <c r="D98" t="e">
        <f>VLOOKUP(A98,'Matriz de riesgos 1a parte'!$B$7:$BT$122,50,FALSE)</f>
        <v>#N/A</v>
      </c>
      <c r="E98" s="86" t="e">
        <f>VLOOKUP(A98,'Matriz de riesgos 1a parte'!$B$7:$BT$122,69,FALSE)</f>
        <v>#N/A</v>
      </c>
      <c r="F98" s="79"/>
    </row>
    <row r="99" spans="1:6" x14ac:dyDescent="0.35">
      <c r="A99" s="85" t="s">
        <v>751</v>
      </c>
      <c r="B99" t="e">
        <f>VLOOKUP(A99,'Matriz de riesgos 1a parte'!$B$7:$BT$122,3,FALSE)</f>
        <v>#N/A</v>
      </c>
      <c r="C99" t="e">
        <f>VLOOKUP(A99,'Matriz de riesgos 1a parte'!$B$7:$BT$122,13,FALSE)</f>
        <v>#N/A</v>
      </c>
      <c r="D99" t="e">
        <f>VLOOKUP(A99,'Matriz de riesgos 1a parte'!$B$7:$BT$122,50,FALSE)</f>
        <v>#N/A</v>
      </c>
      <c r="E99" s="86" t="e">
        <f>VLOOKUP(A99,'Matriz de riesgos 1a parte'!$B$7:$BT$122,69,FALSE)</f>
        <v>#N/A</v>
      </c>
      <c r="F99" s="79"/>
    </row>
    <row r="100" spans="1:6" x14ac:dyDescent="0.35">
      <c r="A100" s="85" t="s">
        <v>752</v>
      </c>
      <c r="B100" t="e">
        <f>VLOOKUP(A100,'Matriz de riesgos 1a parte'!$B$7:$BT$122,3,FALSE)</f>
        <v>#N/A</v>
      </c>
      <c r="C100" t="e">
        <f>VLOOKUP(A100,'Matriz de riesgos 1a parte'!$B$7:$BT$122,13,FALSE)</f>
        <v>#N/A</v>
      </c>
      <c r="D100" t="e">
        <f>VLOOKUP(A100,'Matriz de riesgos 1a parte'!$B$7:$BT$122,50,FALSE)</f>
        <v>#N/A</v>
      </c>
      <c r="E100" s="86" t="e">
        <f>VLOOKUP(A100,'Matriz de riesgos 1a parte'!$B$7:$BT$122,69,FALSE)</f>
        <v>#N/A</v>
      </c>
      <c r="F100" s="79"/>
    </row>
    <row r="101" spans="1:6" x14ac:dyDescent="0.35">
      <c r="A101" s="85" t="s">
        <v>753</v>
      </c>
      <c r="B101" t="e">
        <f>VLOOKUP(A101,'Matriz de riesgos 1a parte'!$B$7:$BT$122,3,FALSE)</f>
        <v>#N/A</v>
      </c>
      <c r="C101" t="e">
        <f>VLOOKUP(A101,'Matriz de riesgos 1a parte'!$B$7:$BT$122,13,FALSE)</f>
        <v>#N/A</v>
      </c>
      <c r="D101" t="e">
        <f>VLOOKUP(A101,'Matriz de riesgos 1a parte'!$B$7:$BT$122,50,FALSE)</f>
        <v>#N/A</v>
      </c>
      <c r="E101" s="86" t="e">
        <f>VLOOKUP(A101,'Matriz de riesgos 1a parte'!$B$7:$BT$122,69,FALSE)</f>
        <v>#N/A</v>
      </c>
      <c r="F101" s="79"/>
    </row>
    <row r="102" spans="1:6" x14ac:dyDescent="0.35">
      <c r="A102" s="85" t="s">
        <v>754</v>
      </c>
      <c r="B102" t="e">
        <f>VLOOKUP(A102,'Matriz de riesgos 1a parte'!$B$7:$BT$122,3,FALSE)</f>
        <v>#N/A</v>
      </c>
      <c r="C102" t="e">
        <f>VLOOKUP(A102,'Matriz de riesgos 1a parte'!$B$7:$BT$122,13,FALSE)</f>
        <v>#N/A</v>
      </c>
      <c r="D102" t="e">
        <f>VLOOKUP(A102,'Matriz de riesgos 1a parte'!$B$7:$BT$122,50,FALSE)</f>
        <v>#N/A</v>
      </c>
      <c r="E102" s="86" t="e">
        <f>VLOOKUP(A102,'Matriz de riesgos 1a parte'!$B$7:$BT$122,69,FALSE)</f>
        <v>#N/A</v>
      </c>
      <c r="F102" s="79"/>
    </row>
    <row r="103" spans="1:6" x14ac:dyDescent="0.35">
      <c r="A103" s="85" t="s">
        <v>755</v>
      </c>
      <c r="B103" t="e">
        <f>VLOOKUP(A103,'Matriz de riesgos 1a parte'!$B$7:$BT$122,3,FALSE)</f>
        <v>#N/A</v>
      </c>
      <c r="C103" t="e">
        <f>VLOOKUP(A103,'Matriz de riesgos 1a parte'!$B$7:$BT$122,13,FALSE)</f>
        <v>#N/A</v>
      </c>
      <c r="D103" t="e">
        <f>VLOOKUP(A103,'Matriz de riesgos 1a parte'!$B$7:$BT$122,50,FALSE)</f>
        <v>#N/A</v>
      </c>
      <c r="E103" s="86" t="e">
        <f>VLOOKUP(A103,'Matriz de riesgos 1a parte'!$B$7:$BT$122,69,FALSE)</f>
        <v>#N/A</v>
      </c>
      <c r="F103" s="79"/>
    </row>
    <row r="104" spans="1:6" x14ac:dyDescent="0.35">
      <c r="A104" s="85" t="s">
        <v>756</v>
      </c>
      <c r="B104" t="str">
        <f>VLOOKUP(A104,'Matriz de riesgos 1a parte'!$B$7:$BT$122,3,FALSE)</f>
        <v>Gestión Comercial</v>
      </c>
      <c r="C104" t="str">
        <f>VLOOKUP(A104,'Matriz de riesgos 1a parte'!$B$7:$BT$122,13,FALSE)</f>
        <v>Corrupción</v>
      </c>
      <c r="D104" t="str">
        <f>VLOOKUP(A104,'Matriz de riesgos 1a parte'!$B$7:$BT$122,50,FALSE)</f>
        <v>Zona Alta</v>
      </c>
      <c r="E104" s="86" t="str">
        <f>VLOOKUP(A104,'Matriz de riesgos 1a parte'!$B$7:$BT$122,69,FALSE)</f>
        <v>Zona Alta</v>
      </c>
      <c r="F104" s="79"/>
    </row>
    <row r="105" spans="1:6" x14ac:dyDescent="0.35">
      <c r="A105" s="85" t="s">
        <v>779</v>
      </c>
      <c r="B105" t="str">
        <f>VLOOKUP(A105,'Matriz de riesgos 1a parte'!$B$7:$BT$122,3,FALSE)</f>
        <v>Gestión Comercial</v>
      </c>
      <c r="C105" t="str">
        <f>VLOOKUP(A105,'Matriz de riesgos 1a parte'!$B$7:$BT$122,13,FALSE)</f>
        <v>Corrupción</v>
      </c>
      <c r="D105" t="str">
        <f>VLOOKUP(A105,'Matriz de riesgos 1a parte'!$B$7:$BT$122,50,FALSE)</f>
        <v>Zona Alta</v>
      </c>
      <c r="E105" s="86" t="str">
        <f>VLOOKUP(A105,'Matriz de riesgos 1a parte'!$B$7:$BT$122,69,FALSE)</f>
        <v>Zona Alta</v>
      </c>
      <c r="F105" s="79"/>
    </row>
    <row r="106" spans="1:6" x14ac:dyDescent="0.35">
      <c r="A106" s="85" t="s">
        <v>790</v>
      </c>
      <c r="B106" t="str">
        <f>VLOOKUP(A106,'Matriz de riesgos 1a parte'!$B$7:$BT$122,3,FALSE)</f>
        <v>Gestión Comercial</v>
      </c>
      <c r="C106" t="str">
        <f>VLOOKUP(A106,'Matriz de riesgos 1a parte'!$B$7:$BT$122,13,FALSE)</f>
        <v>Corrupción</v>
      </c>
      <c r="D106" t="str">
        <f>VLOOKUP(A106,'Matriz de riesgos 1a parte'!$B$7:$BT$122,50,FALSE)</f>
        <v>Zona Alta</v>
      </c>
      <c r="E106" s="86" t="str">
        <f>VLOOKUP(A106,'Matriz de riesgos 1a parte'!$B$7:$BT$122,69,FALSE)</f>
        <v>Zona Alta</v>
      </c>
      <c r="F106" s="79"/>
    </row>
    <row r="107" spans="1:6" x14ac:dyDescent="0.35">
      <c r="A107" s="85" t="s">
        <v>803</v>
      </c>
      <c r="B107" t="str">
        <f>VLOOKUP(A107,'Matriz de riesgos 1a parte'!$B$7:$BT$122,3,FALSE)</f>
        <v>Gestión Comercial</v>
      </c>
      <c r="C107" t="str">
        <f>VLOOKUP(A107,'Matriz de riesgos 1a parte'!$B$7:$BT$122,13,FALSE)</f>
        <v>Corrupción</v>
      </c>
      <c r="D107" t="str">
        <f>VLOOKUP(A107,'Matriz de riesgos 1a parte'!$B$7:$BT$122,50,FALSE)</f>
        <v>Zona Alta</v>
      </c>
      <c r="E107" s="86" t="str">
        <f>VLOOKUP(A107,'Matriz de riesgos 1a parte'!$B$7:$BT$122,69,FALSE)</f>
        <v>Zona Alta</v>
      </c>
      <c r="F107" s="79"/>
    </row>
    <row r="108" spans="1:6" x14ac:dyDescent="0.35">
      <c r="A108" s="85" t="s">
        <v>814</v>
      </c>
      <c r="B108" t="str">
        <f>VLOOKUP(A108,'Matriz de riesgos 1a parte'!$B$7:$BT$122,3,FALSE)</f>
        <v>Gestión Comercial</v>
      </c>
      <c r="C108" t="str">
        <f>VLOOKUP(A108,'Matriz de riesgos 1a parte'!$B$7:$BT$122,13,FALSE)</f>
        <v>Corrupción</v>
      </c>
      <c r="D108" t="str">
        <f>VLOOKUP(A108,'Matriz de riesgos 1a parte'!$B$7:$BT$122,50,FALSE)</f>
        <v>Zona Alta</v>
      </c>
      <c r="E108" s="86" t="str">
        <f>VLOOKUP(A108,'Matriz de riesgos 1a parte'!$B$7:$BT$122,69,FALSE)</f>
        <v>Zona Media</v>
      </c>
      <c r="F108" s="79"/>
    </row>
    <row r="109" spans="1:6" x14ac:dyDescent="0.35">
      <c r="A109" s="85" t="s">
        <v>828</v>
      </c>
      <c r="B109" t="e">
        <f>VLOOKUP(A109,'Matriz de riesgos 1a parte'!$B$7:$BT$122,3,FALSE)</f>
        <v>#N/A</v>
      </c>
      <c r="C109" t="e">
        <f>VLOOKUP(A109,'Matriz de riesgos 1a parte'!$B$7:$BT$122,13,FALSE)</f>
        <v>#N/A</v>
      </c>
      <c r="D109" t="e">
        <f>VLOOKUP(A109,'Matriz de riesgos 1a parte'!$B$7:$BT$122,50,FALSE)</f>
        <v>#N/A</v>
      </c>
      <c r="E109" s="86" t="e">
        <f>VLOOKUP(A109,'Matriz de riesgos 1a parte'!$B$7:$BT$122,69,FALSE)</f>
        <v>#N/A</v>
      </c>
      <c r="F109" s="79"/>
    </row>
    <row r="110" spans="1:6" x14ac:dyDescent="0.35">
      <c r="A110" s="85" t="s">
        <v>829</v>
      </c>
      <c r="B110" t="e">
        <f>VLOOKUP(A110,'Matriz de riesgos 1a parte'!$B$7:$BT$122,3,FALSE)</f>
        <v>#N/A</v>
      </c>
      <c r="C110" t="e">
        <f>VLOOKUP(A110,'Matriz de riesgos 1a parte'!$B$7:$BT$122,13,FALSE)</f>
        <v>#N/A</v>
      </c>
      <c r="D110" t="e">
        <f>VLOOKUP(A110,'Matriz de riesgos 1a parte'!$B$7:$BT$122,50,FALSE)</f>
        <v>#N/A</v>
      </c>
      <c r="E110" s="86" t="e">
        <f>VLOOKUP(A110,'Matriz de riesgos 1a parte'!$B$7:$BT$122,69,FALSE)</f>
        <v>#N/A</v>
      </c>
      <c r="F110" s="79"/>
    </row>
    <row r="111" spans="1:6" x14ac:dyDescent="0.35">
      <c r="A111" s="85" t="s">
        <v>831</v>
      </c>
      <c r="B111" t="e">
        <f>VLOOKUP(A111,'Matriz de riesgos 1a parte'!$B$7:$BT$122,3,FALSE)</f>
        <v>#N/A</v>
      </c>
      <c r="C111" t="e">
        <f>VLOOKUP(A111,'Matriz de riesgos 1a parte'!$B$7:$BT$122,13,FALSE)</f>
        <v>#N/A</v>
      </c>
      <c r="D111" t="e">
        <f>VLOOKUP(A111,'Matriz de riesgos 1a parte'!$B$7:$BT$122,50,FALSE)</f>
        <v>#N/A</v>
      </c>
      <c r="E111" s="86" t="e">
        <f>VLOOKUP(A111,'Matriz de riesgos 1a parte'!$B$7:$BT$122,69,FALSE)</f>
        <v>#N/A</v>
      </c>
      <c r="F111" s="79"/>
    </row>
    <row r="112" spans="1:6" x14ac:dyDescent="0.35">
      <c r="A112" s="85" t="s">
        <v>832</v>
      </c>
      <c r="B112" t="e">
        <f>VLOOKUP(A112,'Matriz de riesgos 1a parte'!$B$7:$BT$122,3,FALSE)</f>
        <v>#N/A</v>
      </c>
      <c r="C112" t="e">
        <f>VLOOKUP(A112,'Matriz de riesgos 1a parte'!$B$7:$BT$122,13,FALSE)</f>
        <v>#N/A</v>
      </c>
      <c r="D112" t="e">
        <f>VLOOKUP(A112,'Matriz de riesgos 1a parte'!$B$7:$BT$122,50,FALSE)</f>
        <v>#N/A</v>
      </c>
      <c r="E112" s="86" t="e">
        <f>VLOOKUP(A112,'Matriz de riesgos 1a parte'!$B$7:$BT$122,69,FALSE)</f>
        <v>#N/A</v>
      </c>
      <c r="F112" s="79"/>
    </row>
    <row r="113" spans="1:6" x14ac:dyDescent="0.35">
      <c r="A113" s="85" t="s">
        <v>833</v>
      </c>
      <c r="B113" t="e">
        <f>VLOOKUP(A113,'Matriz de riesgos 1a parte'!$B$7:$BT$122,3,FALSE)</f>
        <v>#N/A</v>
      </c>
      <c r="C113" t="e">
        <f>VLOOKUP(A113,'Matriz de riesgos 1a parte'!$B$7:$BT$122,13,FALSE)</f>
        <v>#N/A</v>
      </c>
      <c r="D113" t="e">
        <f>VLOOKUP(A113,'Matriz de riesgos 1a parte'!$B$7:$BT$122,50,FALSE)</f>
        <v>#N/A</v>
      </c>
      <c r="E113" s="86" t="e">
        <f>VLOOKUP(A113,'Matriz de riesgos 1a parte'!$B$7:$BT$122,69,FALSE)</f>
        <v>#N/A</v>
      </c>
      <c r="F113" s="79"/>
    </row>
    <row r="114" spans="1:6" x14ac:dyDescent="0.35">
      <c r="A114" s="85" t="s">
        <v>835</v>
      </c>
      <c r="B114" t="e">
        <f>VLOOKUP(A114,'Matriz de riesgos 1a parte'!$B$7:$BT$122,3,FALSE)</f>
        <v>#N/A</v>
      </c>
      <c r="C114" t="e">
        <f>VLOOKUP(A114,'Matriz de riesgos 1a parte'!$B$7:$BT$122,13,FALSE)</f>
        <v>#N/A</v>
      </c>
      <c r="D114" t="e">
        <f>VLOOKUP(A114,'Matriz de riesgos 1a parte'!$B$7:$BT$122,50,FALSE)</f>
        <v>#N/A</v>
      </c>
      <c r="E114" s="86" t="e">
        <f>VLOOKUP(A114,'Matriz de riesgos 1a parte'!$B$7:$BT$122,69,FALSE)</f>
        <v>#N/A</v>
      </c>
      <c r="F114" s="79"/>
    </row>
    <row r="115" spans="1:6" x14ac:dyDescent="0.35">
      <c r="A115" s="85" t="s">
        <v>838</v>
      </c>
      <c r="B115" t="e">
        <f>VLOOKUP(A115,'Matriz de riesgos 1a parte'!$B$7:$BT$122,3,FALSE)</f>
        <v>#N/A</v>
      </c>
      <c r="C115" t="e">
        <f>VLOOKUP(A115,'Matriz de riesgos 1a parte'!$B$7:$BT$122,13,FALSE)</f>
        <v>#N/A</v>
      </c>
      <c r="D115" t="e">
        <f>VLOOKUP(A115,'Matriz de riesgos 1a parte'!$B$7:$BT$122,50,FALSE)</f>
        <v>#N/A</v>
      </c>
      <c r="E115" s="86" t="e">
        <f>VLOOKUP(A115,'Matriz de riesgos 1a parte'!$B$7:$BT$122,69,FALSE)</f>
        <v>#N/A</v>
      </c>
      <c r="F115" s="79"/>
    </row>
    <row r="116" spans="1:6" x14ac:dyDescent="0.35">
      <c r="A116" s="85" t="s">
        <v>840</v>
      </c>
      <c r="B116" t="e">
        <f>VLOOKUP(A116,'Matriz de riesgos 1a parte'!$B$7:$BT$122,3,FALSE)</f>
        <v>#N/A</v>
      </c>
      <c r="C116" t="e">
        <f>VLOOKUP(A116,'Matriz de riesgos 1a parte'!$B$7:$BT$122,13,FALSE)</f>
        <v>#N/A</v>
      </c>
      <c r="D116" t="e">
        <f>VLOOKUP(A116,'Matriz de riesgos 1a parte'!$B$7:$BT$122,50,FALSE)</f>
        <v>#N/A</v>
      </c>
      <c r="E116" s="86" t="e">
        <f>VLOOKUP(A116,'Matriz de riesgos 1a parte'!$B$7:$BT$122,69,FALSE)</f>
        <v>#N/A</v>
      </c>
      <c r="F116" s="79"/>
    </row>
    <row r="117" spans="1:6" x14ac:dyDescent="0.35">
      <c r="A117" s="85" t="s">
        <v>841</v>
      </c>
      <c r="B117" t="e">
        <f>VLOOKUP(A117,'Matriz de riesgos 1a parte'!$B$7:$BT$122,3,FALSE)</f>
        <v>#N/A</v>
      </c>
      <c r="C117" t="e">
        <f>VLOOKUP(A117,'Matriz de riesgos 1a parte'!$B$7:$BT$122,13,FALSE)</f>
        <v>#N/A</v>
      </c>
      <c r="D117" t="e">
        <f>VLOOKUP(A117,'Matriz de riesgos 1a parte'!$B$7:$BT$122,50,FALSE)</f>
        <v>#N/A</v>
      </c>
      <c r="E117" s="86" t="e">
        <f>VLOOKUP(A117,'Matriz de riesgos 1a parte'!$B$7:$BT$122,69,FALSE)</f>
        <v>#N/A</v>
      </c>
      <c r="F117" s="79"/>
    </row>
    <row r="118" spans="1:6" x14ac:dyDescent="0.35">
      <c r="A118" s="85" t="s">
        <v>842</v>
      </c>
      <c r="B118" t="str">
        <f>VLOOKUP(A118,'Matriz de riesgos 1a parte'!$B$7:$BT$122,3,FALSE)</f>
        <v xml:space="preserve">Gestión Contractual </v>
      </c>
      <c r="C118" t="str">
        <f>VLOOKUP(A118,'Matriz de riesgos 1a parte'!$B$7:$BT$122,13,FALSE)</f>
        <v>Corrupción</v>
      </c>
      <c r="D118" t="str">
        <f>VLOOKUP(A118,'Matriz de riesgos 1a parte'!$B$7:$BT$122,50,FALSE)</f>
        <v>Zona Alta</v>
      </c>
      <c r="E118" s="86" t="str">
        <f>VLOOKUP(A118,'Matriz de riesgos 1a parte'!$B$7:$BT$122,69,FALSE)</f>
        <v>Zona Media</v>
      </c>
      <c r="F118" s="79"/>
    </row>
    <row r="119" spans="1:6" x14ac:dyDescent="0.35">
      <c r="A119" s="85" t="s">
        <v>858</v>
      </c>
      <c r="B119" t="str">
        <f>VLOOKUP(A119,'Matriz de riesgos 1a parte'!$B$7:$BT$122,3,FALSE)</f>
        <v xml:space="preserve">Gestión Contractual </v>
      </c>
      <c r="C119" t="str">
        <f>VLOOKUP(A119,'Matriz de riesgos 1a parte'!$B$7:$BT$122,13,FALSE)</f>
        <v>Corrupción</v>
      </c>
      <c r="D119" t="str">
        <f>VLOOKUP(A119,'Matriz de riesgos 1a parte'!$B$7:$BT$122,50,FALSE)</f>
        <v>Zona Alta</v>
      </c>
      <c r="E119" s="86" t="str">
        <f>VLOOKUP(A119,'Matriz de riesgos 1a parte'!$B$7:$BT$122,69,FALSE)</f>
        <v>Zona Media</v>
      </c>
      <c r="F119" s="79"/>
    </row>
    <row r="120" spans="1:6" x14ac:dyDescent="0.35">
      <c r="A120" s="85" t="s">
        <v>869</v>
      </c>
      <c r="B120" t="str">
        <f>VLOOKUP(A120,'Matriz de riesgos 1a parte'!$B$7:$BT$122,3,FALSE)</f>
        <v xml:space="preserve">Gestión Contractual </v>
      </c>
      <c r="C120" t="str">
        <f>VLOOKUP(A120,'Matriz de riesgos 1a parte'!$B$7:$BT$122,13,FALSE)</f>
        <v>Corrupción</v>
      </c>
      <c r="D120" t="str">
        <f>VLOOKUP(A120,'Matriz de riesgos 1a parte'!$B$7:$BT$122,50,FALSE)</f>
        <v>Zona Alta</v>
      </c>
      <c r="E120" s="86" t="str">
        <f>VLOOKUP(A120,'Matriz de riesgos 1a parte'!$B$7:$BT$122,69,FALSE)</f>
        <v>Zona Alta</v>
      </c>
      <c r="F120" s="79"/>
    </row>
    <row r="121" spans="1:6" x14ac:dyDescent="0.35">
      <c r="A121" s="85" t="s">
        <v>883</v>
      </c>
      <c r="B121" t="str">
        <f>VLOOKUP(A121,'Matriz de riesgos 1a parte'!$B$7:$BT$122,3,FALSE)</f>
        <v xml:space="preserve">Gestión Contractual </v>
      </c>
      <c r="C121" t="str">
        <f>VLOOKUP(A121,'Matriz de riesgos 1a parte'!$B$7:$BT$122,13,FALSE)</f>
        <v>Corrupción</v>
      </c>
      <c r="D121" t="str">
        <f>VLOOKUP(A121,'Matriz de riesgos 1a parte'!$B$7:$BT$122,50,FALSE)</f>
        <v>Zona Alta</v>
      </c>
      <c r="E121" s="86" t="str">
        <f>VLOOKUP(A121,'Matriz de riesgos 1a parte'!$B$7:$BT$122,69,FALSE)</f>
        <v>Zona Media</v>
      </c>
      <c r="F121" s="79"/>
    </row>
    <row r="122" spans="1:6" x14ac:dyDescent="0.35">
      <c r="A122" s="85" t="s">
        <v>893</v>
      </c>
      <c r="B122" t="str">
        <f>VLOOKUP(A122,'Matriz de riesgos 1a parte'!$B$7:$BT$122,3,FALSE)</f>
        <v xml:space="preserve">Gestión Contractual </v>
      </c>
      <c r="C122" t="str">
        <f>VLOOKUP(A122,'Matriz de riesgos 1a parte'!$B$7:$BT$122,13,FALSE)</f>
        <v>Corrupción</v>
      </c>
      <c r="D122" t="str">
        <f>VLOOKUP(A122,'Matriz de riesgos 1a parte'!$B$7:$BT$122,50,FALSE)</f>
        <v>Zona Alta</v>
      </c>
      <c r="E122" s="86" t="str">
        <f>VLOOKUP(A122,'Matriz de riesgos 1a parte'!$B$7:$BT$122,69,FALSE)</f>
        <v>Zona Alta</v>
      </c>
      <c r="F122" s="79"/>
    </row>
    <row r="123" spans="1:6" x14ac:dyDescent="0.35">
      <c r="A123" s="85" t="s">
        <v>906</v>
      </c>
      <c r="B123" t="str">
        <f>VLOOKUP(A123,'Matriz de riesgos 1a parte'!$B$7:$BT$122,3,FALSE)</f>
        <v xml:space="preserve">Gestión Contractual </v>
      </c>
      <c r="C123" t="str">
        <f>VLOOKUP(A123,'Matriz de riesgos 1a parte'!$B$7:$BT$122,13,FALSE)</f>
        <v>Corrupción</v>
      </c>
      <c r="D123" t="str">
        <f>VLOOKUP(A123,'Matriz de riesgos 1a parte'!$B$7:$BT$122,50,FALSE)</f>
        <v>Zona Alta</v>
      </c>
      <c r="E123" s="86" t="str">
        <f>VLOOKUP(A123,'Matriz de riesgos 1a parte'!$B$7:$BT$122,69,FALSE)</f>
        <v>Zona Alta</v>
      </c>
      <c r="F123" s="79"/>
    </row>
    <row r="124" spans="1:6" x14ac:dyDescent="0.35">
      <c r="A124" s="85" t="s">
        <v>917</v>
      </c>
      <c r="B124" t="str">
        <f>VLOOKUP(A124,'Matriz de riesgos 1a parte'!$B$7:$BT$122,3,FALSE)</f>
        <v xml:space="preserve">Gestión Contractual </v>
      </c>
      <c r="C124" t="str">
        <f>VLOOKUP(A124,'Matriz de riesgos 1a parte'!$B$7:$BT$122,13,FALSE)</f>
        <v>Corrupción</v>
      </c>
      <c r="D124" t="str">
        <f>VLOOKUP(A124,'Matriz de riesgos 1a parte'!$B$7:$BT$122,50,FALSE)</f>
        <v>Zona Alta</v>
      </c>
      <c r="E124" s="86" t="str">
        <f>VLOOKUP(A124,'Matriz de riesgos 1a parte'!$B$7:$BT$122,69,FALSE)</f>
        <v>Zona Alta</v>
      </c>
      <c r="F124" s="79"/>
    </row>
    <row r="125" spans="1:6" x14ac:dyDescent="0.35">
      <c r="A125" s="85" t="s">
        <v>929</v>
      </c>
      <c r="B125" t="e">
        <f>VLOOKUP(A125,'Matriz de riesgos 1a parte'!$B$7:$BT$122,3,FALSE)</f>
        <v>#N/A</v>
      </c>
      <c r="C125" t="e">
        <f>VLOOKUP(A125,'Matriz de riesgos 1a parte'!$B$7:$BT$122,13,FALSE)</f>
        <v>#N/A</v>
      </c>
      <c r="D125" t="e">
        <f>VLOOKUP(A125,'Matriz de riesgos 1a parte'!$B$7:$BT$122,50,FALSE)</f>
        <v>#N/A</v>
      </c>
      <c r="E125" s="86" t="e">
        <f>VLOOKUP(A125,'Matriz de riesgos 1a parte'!$B$7:$BT$122,69,FALSE)</f>
        <v>#N/A</v>
      </c>
      <c r="F125" s="79"/>
    </row>
    <row r="126" spans="1:6" x14ac:dyDescent="0.35">
      <c r="A126" s="85" t="s">
        <v>930</v>
      </c>
      <c r="B126" t="e">
        <f>VLOOKUP(A126,'Matriz de riesgos 1a parte'!$B$7:$BT$122,3,FALSE)</f>
        <v>#N/A</v>
      </c>
      <c r="C126" t="e">
        <f>VLOOKUP(A126,'Matriz de riesgos 1a parte'!$B$7:$BT$122,13,FALSE)</f>
        <v>#N/A</v>
      </c>
      <c r="D126" t="e">
        <f>VLOOKUP(A126,'Matriz de riesgos 1a parte'!$B$7:$BT$122,50,FALSE)</f>
        <v>#N/A</v>
      </c>
      <c r="E126" s="86" t="e">
        <f>VLOOKUP(A126,'Matriz de riesgos 1a parte'!$B$7:$BT$122,69,FALSE)</f>
        <v>#N/A</v>
      </c>
      <c r="F126" s="79"/>
    </row>
    <row r="127" spans="1:6" x14ac:dyDescent="0.35">
      <c r="A127" s="85" t="s">
        <v>931</v>
      </c>
      <c r="B127" t="str">
        <f>VLOOKUP(A127,'Matriz de riesgos 1a parte'!$B$7:$BT$122,3,FALSE)</f>
        <v>Gestión de Comunicaciones</v>
      </c>
      <c r="C127" t="str">
        <f>VLOOKUP(A127,'Matriz de riesgos 1a parte'!$B$7:$BT$122,13,FALSE)</f>
        <v>Corrupción</v>
      </c>
      <c r="D127" t="str">
        <f>VLOOKUP(A127,'Matriz de riesgos 1a parte'!$B$7:$BT$122,50,FALSE)</f>
        <v>Zona Alta</v>
      </c>
      <c r="E127" s="86" t="str">
        <f>VLOOKUP(A127,'Matriz de riesgos 1a parte'!$B$7:$BT$122,69,FALSE)</f>
        <v>Zona Alta</v>
      </c>
      <c r="F127" s="79"/>
    </row>
    <row r="128" spans="1:6" x14ac:dyDescent="0.35">
      <c r="A128" s="85" t="s">
        <v>940</v>
      </c>
      <c r="B128" t="e">
        <f>VLOOKUP(A128,'Matriz de riesgos 1a parte'!$B$7:$BT$122,3,FALSE)</f>
        <v>#N/A</v>
      </c>
      <c r="C128" t="e">
        <f>VLOOKUP(A128,'Matriz de riesgos 1a parte'!$B$7:$BT$122,13,FALSE)</f>
        <v>#N/A</v>
      </c>
      <c r="D128" t="e">
        <f>VLOOKUP(A128,'Matriz de riesgos 1a parte'!$B$7:$BT$122,50,FALSE)</f>
        <v>#N/A</v>
      </c>
      <c r="E128" s="86" t="e">
        <f>VLOOKUP(A128,'Matriz de riesgos 1a parte'!$B$7:$BT$122,69,FALSE)</f>
        <v>#N/A</v>
      </c>
      <c r="F128" s="79"/>
    </row>
    <row r="129" spans="1:6" x14ac:dyDescent="0.35">
      <c r="A129" s="85" t="s">
        <v>941</v>
      </c>
      <c r="B129" t="e">
        <f>VLOOKUP(A129,'Matriz de riesgos 1a parte'!$B$7:$BT$122,3,FALSE)</f>
        <v>#N/A</v>
      </c>
      <c r="C129" t="e">
        <f>VLOOKUP(A129,'Matriz de riesgos 1a parte'!$B$7:$BT$122,13,FALSE)</f>
        <v>#N/A</v>
      </c>
      <c r="D129" t="e">
        <f>VLOOKUP(A129,'Matriz de riesgos 1a parte'!$B$7:$BT$122,50,FALSE)</f>
        <v>#N/A</v>
      </c>
      <c r="E129" s="86" t="e">
        <f>VLOOKUP(A129,'Matriz de riesgos 1a parte'!$B$7:$BT$122,69,FALSE)</f>
        <v>#N/A</v>
      </c>
      <c r="F129" s="79"/>
    </row>
    <row r="130" spans="1:6" x14ac:dyDescent="0.35">
      <c r="A130" s="85" t="s">
        <v>942</v>
      </c>
      <c r="B130" t="e">
        <f>VLOOKUP(A130,'Matriz de riesgos 1a parte'!$B$7:$BT$122,3,FALSE)</f>
        <v>#N/A</v>
      </c>
      <c r="C130" t="e">
        <f>VLOOKUP(A130,'Matriz de riesgos 1a parte'!$B$7:$BT$122,13,FALSE)</f>
        <v>#N/A</v>
      </c>
      <c r="D130" t="e">
        <f>VLOOKUP(A130,'Matriz de riesgos 1a parte'!$B$7:$BT$122,50,FALSE)</f>
        <v>#N/A</v>
      </c>
      <c r="E130" s="86" t="e">
        <f>VLOOKUP(A130,'Matriz de riesgos 1a parte'!$B$7:$BT$122,69,FALSE)</f>
        <v>#N/A</v>
      </c>
      <c r="F130" s="79"/>
    </row>
    <row r="131" spans="1:6" x14ac:dyDescent="0.35">
      <c r="A131" s="85" t="s">
        <v>943</v>
      </c>
      <c r="B131" t="e">
        <f>VLOOKUP(A131,'Matriz de riesgos 1a parte'!$B$7:$BT$122,3,FALSE)</f>
        <v>#N/A</v>
      </c>
      <c r="C131" t="e">
        <f>VLOOKUP(A131,'Matriz de riesgos 1a parte'!$B$7:$BT$122,13,FALSE)</f>
        <v>#N/A</v>
      </c>
      <c r="D131" t="e">
        <f>VLOOKUP(A131,'Matriz de riesgos 1a parte'!$B$7:$BT$122,50,FALSE)</f>
        <v>#N/A</v>
      </c>
      <c r="E131" s="86" t="e">
        <f>VLOOKUP(A131,'Matriz de riesgos 1a parte'!$B$7:$BT$122,69,FALSE)</f>
        <v>#N/A</v>
      </c>
      <c r="F131" s="79"/>
    </row>
    <row r="132" spans="1:6" x14ac:dyDescent="0.35">
      <c r="A132" s="85" t="s">
        <v>944</v>
      </c>
      <c r="B132" t="e">
        <f>VLOOKUP(A132,'Matriz de riesgos 1a parte'!$B$7:$BT$122,3,FALSE)</f>
        <v>#N/A</v>
      </c>
      <c r="C132" t="e">
        <f>VLOOKUP(A132,'Matriz de riesgos 1a parte'!$B$7:$BT$122,13,FALSE)</f>
        <v>#N/A</v>
      </c>
      <c r="D132" t="e">
        <f>VLOOKUP(A132,'Matriz de riesgos 1a parte'!$B$7:$BT$122,50,FALSE)</f>
        <v>#N/A</v>
      </c>
      <c r="E132" s="86" t="e">
        <f>VLOOKUP(A132,'Matriz de riesgos 1a parte'!$B$7:$BT$122,69,FALSE)</f>
        <v>#N/A</v>
      </c>
      <c r="F132" s="79"/>
    </row>
    <row r="133" spans="1:6" x14ac:dyDescent="0.35">
      <c r="A133" s="85" t="s">
        <v>945</v>
      </c>
      <c r="B133" t="e">
        <f>VLOOKUP(A133,'Matriz de riesgos 1a parte'!$B$7:$BT$122,3,FALSE)</f>
        <v>#N/A</v>
      </c>
      <c r="C133" t="e">
        <f>VLOOKUP(A133,'Matriz de riesgos 1a parte'!$B$7:$BT$122,13,FALSE)</f>
        <v>#N/A</v>
      </c>
      <c r="D133" t="e">
        <f>VLOOKUP(A133,'Matriz de riesgos 1a parte'!$B$7:$BT$122,50,FALSE)</f>
        <v>#N/A</v>
      </c>
      <c r="E133" s="86" t="e">
        <f>VLOOKUP(A133,'Matriz de riesgos 1a parte'!$B$7:$BT$122,69,FALSE)</f>
        <v>#N/A</v>
      </c>
      <c r="F133" s="79"/>
    </row>
    <row r="134" spans="1:6" x14ac:dyDescent="0.35">
      <c r="A134" s="85" t="s">
        <v>946</v>
      </c>
      <c r="B134" t="str">
        <f>VLOOKUP(A134,'Matriz de riesgos 1a parte'!$B$7:$BT$122,3,FALSE)</f>
        <v>Gestion de Mantenimiento</v>
      </c>
      <c r="C134" t="str">
        <f>VLOOKUP(A134,'Matriz de riesgos 1a parte'!$B$7:$BT$122,13,FALSE)</f>
        <v>Corrupción</v>
      </c>
      <c r="D134" t="str">
        <f>VLOOKUP(A134,'Matriz de riesgos 1a parte'!$B$7:$BT$122,50,FALSE)</f>
        <v>Zona Alta</v>
      </c>
      <c r="E134" s="86" t="str">
        <f>VLOOKUP(A134,'Matriz de riesgos 1a parte'!$B$7:$BT$122,69,FALSE)</f>
        <v>Zona Alta</v>
      </c>
      <c r="F134" s="79"/>
    </row>
    <row r="135" spans="1:6" x14ac:dyDescent="0.35">
      <c r="A135" s="85" t="s">
        <v>962</v>
      </c>
      <c r="B135" t="e">
        <f>VLOOKUP(A135,'Matriz de riesgos 1a parte'!$B$7:$BT$122,3,FALSE)</f>
        <v>#N/A</v>
      </c>
      <c r="C135" t="e">
        <f>VLOOKUP(A135,'Matriz de riesgos 1a parte'!$B$7:$BT$122,13,FALSE)</f>
        <v>#N/A</v>
      </c>
      <c r="D135" t="e">
        <f>VLOOKUP(A135,'Matriz de riesgos 1a parte'!$B$7:$BT$122,50,FALSE)</f>
        <v>#N/A</v>
      </c>
      <c r="E135" s="86" t="e">
        <f>VLOOKUP(A135,'Matriz de riesgos 1a parte'!$B$7:$BT$122,69,FALSE)</f>
        <v>#N/A</v>
      </c>
      <c r="F135" s="79"/>
    </row>
    <row r="136" spans="1:6" x14ac:dyDescent="0.35">
      <c r="A136" s="85" t="s">
        <v>963</v>
      </c>
      <c r="B136" t="e">
        <f>VLOOKUP(A136,'Matriz de riesgos 1a parte'!$B$7:$BT$122,3,FALSE)</f>
        <v>#N/A</v>
      </c>
      <c r="C136" t="e">
        <f>VLOOKUP(A136,'Matriz de riesgos 1a parte'!$B$7:$BT$122,13,FALSE)</f>
        <v>#N/A</v>
      </c>
      <c r="D136" t="e">
        <f>VLOOKUP(A136,'Matriz de riesgos 1a parte'!$B$7:$BT$122,50,FALSE)</f>
        <v>#N/A</v>
      </c>
      <c r="E136" s="86" t="e">
        <f>VLOOKUP(A136,'Matriz de riesgos 1a parte'!$B$7:$BT$122,69,FALSE)</f>
        <v>#N/A</v>
      </c>
      <c r="F136" s="79"/>
    </row>
    <row r="137" spans="1:6" x14ac:dyDescent="0.35">
      <c r="A137" s="85" t="s">
        <v>964</v>
      </c>
      <c r="B137" t="e">
        <f>VLOOKUP(A137,'Matriz de riesgos 1a parte'!$B$7:$BT$122,3,FALSE)</f>
        <v>#N/A</v>
      </c>
      <c r="C137" t="e">
        <f>VLOOKUP(A137,'Matriz de riesgos 1a parte'!$B$7:$BT$122,13,FALSE)</f>
        <v>#N/A</v>
      </c>
      <c r="D137" t="e">
        <f>VLOOKUP(A137,'Matriz de riesgos 1a parte'!$B$7:$BT$122,50,FALSE)</f>
        <v>#N/A</v>
      </c>
      <c r="E137" s="86" t="e">
        <f>VLOOKUP(A137,'Matriz de riesgos 1a parte'!$B$7:$BT$122,69,FALSE)</f>
        <v>#N/A</v>
      </c>
      <c r="F137" s="79"/>
    </row>
    <row r="138" spans="1:6" x14ac:dyDescent="0.35">
      <c r="A138" s="85" t="s">
        <v>965</v>
      </c>
      <c r="B138" t="e">
        <f>VLOOKUP(A138,'Matriz de riesgos 1a parte'!$B$7:$BT$122,3,FALSE)</f>
        <v>#N/A</v>
      </c>
      <c r="C138" t="e">
        <f>VLOOKUP(A138,'Matriz de riesgos 1a parte'!$B$7:$BT$122,13,FALSE)</f>
        <v>#N/A</v>
      </c>
      <c r="D138" t="e">
        <f>VLOOKUP(A138,'Matriz de riesgos 1a parte'!$B$7:$BT$122,50,FALSE)</f>
        <v>#N/A</v>
      </c>
      <c r="E138" s="86" t="e">
        <f>VLOOKUP(A138,'Matriz de riesgos 1a parte'!$B$7:$BT$122,69,FALSE)</f>
        <v>#N/A</v>
      </c>
      <c r="F138" s="79"/>
    </row>
    <row r="139" spans="1:6" x14ac:dyDescent="0.35">
      <c r="A139" s="85" t="s">
        <v>966</v>
      </c>
      <c r="B139" t="e">
        <f>VLOOKUP(A139,'Matriz de riesgos 1a parte'!$B$7:$BT$122,3,FALSE)</f>
        <v>#N/A</v>
      </c>
      <c r="C139" t="e">
        <f>VLOOKUP(A139,'Matriz de riesgos 1a parte'!$B$7:$BT$122,13,FALSE)</f>
        <v>#N/A</v>
      </c>
      <c r="D139" t="e">
        <f>VLOOKUP(A139,'Matriz de riesgos 1a parte'!$B$7:$BT$122,50,FALSE)</f>
        <v>#N/A</v>
      </c>
      <c r="E139" s="86" t="e">
        <f>VLOOKUP(A139,'Matriz de riesgos 1a parte'!$B$7:$BT$122,69,FALSE)</f>
        <v>#N/A</v>
      </c>
      <c r="F139" s="79"/>
    </row>
    <row r="140" spans="1:6" x14ac:dyDescent="0.35">
      <c r="A140" s="85" t="s">
        <v>967</v>
      </c>
      <c r="B140" t="e">
        <f>VLOOKUP(A140,'Matriz de riesgos 1a parte'!$B$7:$BT$122,3,FALSE)</f>
        <v>#N/A</v>
      </c>
      <c r="C140" t="e">
        <f>VLOOKUP(A140,'Matriz de riesgos 1a parte'!$B$7:$BT$122,13,FALSE)</f>
        <v>#N/A</v>
      </c>
      <c r="D140" t="e">
        <f>VLOOKUP(A140,'Matriz de riesgos 1a parte'!$B$7:$BT$122,50,FALSE)</f>
        <v>#N/A</v>
      </c>
      <c r="E140" s="86" t="e">
        <f>VLOOKUP(A140,'Matriz de riesgos 1a parte'!$B$7:$BT$122,69,FALSE)</f>
        <v>#N/A</v>
      </c>
      <c r="F140" s="79"/>
    </row>
    <row r="141" spans="1:6" x14ac:dyDescent="0.35">
      <c r="A141" s="85" t="s">
        <v>968</v>
      </c>
      <c r="B141" t="e">
        <f>VLOOKUP(A141,'Matriz de riesgos 1a parte'!$B$7:$BT$122,3,FALSE)</f>
        <v>#N/A</v>
      </c>
      <c r="C141" t="e">
        <f>VLOOKUP(A141,'Matriz de riesgos 1a parte'!$B$7:$BT$122,13,FALSE)</f>
        <v>#N/A</v>
      </c>
      <c r="D141" t="e">
        <f>VLOOKUP(A141,'Matriz de riesgos 1a parte'!$B$7:$BT$122,50,FALSE)</f>
        <v>#N/A</v>
      </c>
      <c r="E141" s="86" t="e">
        <f>VLOOKUP(A141,'Matriz de riesgos 1a parte'!$B$7:$BT$122,69,FALSE)</f>
        <v>#N/A</v>
      </c>
      <c r="F141" s="79"/>
    </row>
    <row r="142" spans="1:6" x14ac:dyDescent="0.35">
      <c r="A142" s="85" t="s">
        <v>969</v>
      </c>
      <c r="B142" t="e">
        <f>VLOOKUP(A142,'Matriz de riesgos 1a parte'!$B$7:$BT$122,3,FALSE)</f>
        <v>#N/A</v>
      </c>
      <c r="C142" t="e">
        <f>VLOOKUP(A142,'Matriz de riesgos 1a parte'!$B$7:$BT$122,13,FALSE)</f>
        <v>#N/A</v>
      </c>
      <c r="D142" t="e">
        <f>VLOOKUP(A142,'Matriz de riesgos 1a parte'!$B$7:$BT$122,50,FALSE)</f>
        <v>#N/A</v>
      </c>
      <c r="E142" s="86" t="e">
        <f>VLOOKUP(A142,'Matriz de riesgos 1a parte'!$B$7:$BT$122,69,FALSE)</f>
        <v>#N/A</v>
      </c>
      <c r="F142" s="79"/>
    </row>
    <row r="143" spans="1:6" x14ac:dyDescent="0.35">
      <c r="A143" s="85" t="s">
        <v>970</v>
      </c>
      <c r="B143" t="e">
        <f>VLOOKUP(A143,'Matriz de riesgos 1a parte'!$B$7:$BT$122,3,FALSE)</f>
        <v>#N/A</v>
      </c>
      <c r="C143" t="e">
        <f>VLOOKUP(A143,'Matriz de riesgos 1a parte'!$B$7:$BT$122,13,FALSE)</f>
        <v>#N/A</v>
      </c>
      <c r="D143" t="e">
        <f>VLOOKUP(A143,'Matriz de riesgos 1a parte'!$B$7:$BT$122,50,FALSE)</f>
        <v>#N/A</v>
      </c>
      <c r="E143" s="86" t="e">
        <f>VLOOKUP(A143,'Matriz de riesgos 1a parte'!$B$7:$BT$122,69,FALSE)</f>
        <v>#N/A</v>
      </c>
      <c r="F143" s="79"/>
    </row>
    <row r="144" spans="1:6" x14ac:dyDescent="0.35">
      <c r="A144" s="85" t="s">
        <v>971</v>
      </c>
      <c r="B144" t="e">
        <f>VLOOKUP(A144,'Matriz de riesgos 1a parte'!$B$7:$BT$122,3,FALSE)</f>
        <v>#N/A</v>
      </c>
      <c r="C144" t="e">
        <f>VLOOKUP(A144,'Matriz de riesgos 1a parte'!$B$7:$BT$122,13,FALSE)</f>
        <v>#N/A</v>
      </c>
      <c r="D144" t="e">
        <f>VLOOKUP(A144,'Matriz de riesgos 1a parte'!$B$7:$BT$122,50,FALSE)</f>
        <v>#N/A</v>
      </c>
      <c r="E144" s="86" t="e">
        <f>VLOOKUP(A144,'Matriz de riesgos 1a parte'!$B$7:$BT$122,69,FALSE)</f>
        <v>#N/A</v>
      </c>
      <c r="F144" s="79"/>
    </row>
    <row r="145" spans="1:6" x14ac:dyDescent="0.35">
      <c r="A145" s="85" t="s">
        <v>972</v>
      </c>
      <c r="B145" t="e">
        <f>VLOOKUP(A145,'Matriz de riesgos 1a parte'!$B$7:$BT$122,3,FALSE)</f>
        <v>#N/A</v>
      </c>
      <c r="C145" t="e">
        <f>VLOOKUP(A145,'Matriz de riesgos 1a parte'!$B$7:$BT$122,13,FALSE)</f>
        <v>#N/A</v>
      </c>
      <c r="D145" t="e">
        <f>VLOOKUP(A145,'Matriz de riesgos 1a parte'!$B$7:$BT$122,50,FALSE)</f>
        <v>#N/A</v>
      </c>
      <c r="E145" s="86" t="e">
        <f>VLOOKUP(A145,'Matriz de riesgos 1a parte'!$B$7:$BT$122,69,FALSE)</f>
        <v>#N/A</v>
      </c>
      <c r="F145" s="79"/>
    </row>
    <row r="146" spans="1:6" x14ac:dyDescent="0.35">
      <c r="A146" s="85" t="s">
        <v>973</v>
      </c>
      <c r="B146" t="e">
        <f>VLOOKUP(A146,'Matriz de riesgos 1a parte'!$B$7:$BT$122,3,FALSE)</f>
        <v>#N/A</v>
      </c>
      <c r="C146" t="e">
        <f>VLOOKUP(A146,'Matriz de riesgos 1a parte'!$B$7:$BT$122,13,FALSE)</f>
        <v>#N/A</v>
      </c>
      <c r="D146" t="e">
        <f>VLOOKUP(A146,'Matriz de riesgos 1a parte'!$B$7:$BT$122,50,FALSE)</f>
        <v>#N/A</v>
      </c>
      <c r="E146" s="86" t="e">
        <f>VLOOKUP(A146,'Matriz de riesgos 1a parte'!$B$7:$BT$122,69,FALSE)</f>
        <v>#N/A</v>
      </c>
      <c r="F146" s="79"/>
    </row>
    <row r="147" spans="1:6" x14ac:dyDescent="0.35">
      <c r="A147" s="85" t="s">
        <v>974</v>
      </c>
      <c r="B147" t="str">
        <f>VLOOKUP(A147,'Matriz de riesgos 1a parte'!$B$7:$BT$122,3,FALSE)</f>
        <v>Gestión  Documental</v>
      </c>
      <c r="C147" t="str">
        <f>VLOOKUP(A147,'Matriz de riesgos 1a parte'!$B$7:$BT$122,13,FALSE)</f>
        <v>Corrupción</v>
      </c>
      <c r="D147" t="str">
        <f>VLOOKUP(A147,'Matriz de riesgos 1a parte'!$B$7:$BT$122,50,FALSE)</f>
        <v>Zona Alta</v>
      </c>
      <c r="E147" s="86" t="str">
        <f>VLOOKUP(A147,'Matriz de riesgos 1a parte'!$B$7:$BT$122,69,FALSE)</f>
        <v>Zona Media</v>
      </c>
      <c r="F147" s="79"/>
    </row>
    <row r="148" spans="1:6" x14ac:dyDescent="0.35">
      <c r="A148" s="85" t="s">
        <v>995</v>
      </c>
      <c r="B148" t="e">
        <f>VLOOKUP(A148,'Matriz de riesgos 1a parte'!$B$7:$BT$122,3,FALSE)</f>
        <v>#N/A</v>
      </c>
      <c r="C148" t="e">
        <f>VLOOKUP(A148,'Matriz de riesgos 1a parte'!$B$7:$BT$122,13,FALSE)</f>
        <v>#N/A</v>
      </c>
      <c r="D148" t="e">
        <f>VLOOKUP(A148,'Matriz de riesgos 1a parte'!$B$7:$BT$122,50,FALSE)</f>
        <v>#N/A</v>
      </c>
      <c r="E148" s="86" t="e">
        <f>VLOOKUP(A148,'Matriz de riesgos 1a parte'!$B$7:$BT$122,69,FALSE)</f>
        <v>#N/A</v>
      </c>
      <c r="F148" s="79"/>
    </row>
    <row r="149" spans="1:6" x14ac:dyDescent="0.35">
      <c r="A149" s="85" t="s">
        <v>996</v>
      </c>
      <c r="B149" t="e">
        <f>VLOOKUP(A149,'Matriz de riesgos 1a parte'!$B$7:$BT$122,3,FALSE)</f>
        <v>#N/A</v>
      </c>
      <c r="C149" t="e">
        <f>VLOOKUP(A149,'Matriz de riesgos 1a parte'!$B$7:$BT$122,13,FALSE)</f>
        <v>#N/A</v>
      </c>
      <c r="D149" t="e">
        <f>VLOOKUP(A149,'Matriz de riesgos 1a parte'!$B$7:$BT$122,50,FALSE)</f>
        <v>#N/A</v>
      </c>
      <c r="E149" s="86" t="e">
        <f>VLOOKUP(A149,'Matriz de riesgos 1a parte'!$B$7:$BT$122,69,FALSE)</f>
        <v>#N/A</v>
      </c>
      <c r="F149" s="79"/>
    </row>
    <row r="150" spans="1:6" x14ac:dyDescent="0.35">
      <c r="A150" s="85" t="s">
        <v>997</v>
      </c>
      <c r="B150" t="e">
        <f>VLOOKUP(A150,'Matriz de riesgos 1a parte'!$B$7:$BT$122,3,FALSE)</f>
        <v>#N/A</v>
      </c>
      <c r="C150" t="e">
        <f>VLOOKUP(A150,'Matriz de riesgos 1a parte'!$B$7:$BT$122,13,FALSE)</f>
        <v>#N/A</v>
      </c>
      <c r="D150" t="e">
        <f>VLOOKUP(A150,'Matriz de riesgos 1a parte'!$B$7:$BT$122,50,FALSE)</f>
        <v>#N/A</v>
      </c>
      <c r="E150" s="86" t="e">
        <f>VLOOKUP(A150,'Matriz de riesgos 1a parte'!$B$7:$BT$122,69,FALSE)</f>
        <v>#N/A</v>
      </c>
      <c r="F150" s="79"/>
    </row>
    <row r="151" spans="1:6" x14ac:dyDescent="0.35">
      <c r="A151" s="85" t="s">
        <v>998</v>
      </c>
      <c r="B151" t="e">
        <f>VLOOKUP(A151,'Matriz de riesgos 1a parte'!$B$7:$BT$122,3,FALSE)</f>
        <v>#N/A</v>
      </c>
      <c r="C151" t="e">
        <f>VLOOKUP(A151,'Matriz de riesgos 1a parte'!$B$7:$BT$122,13,FALSE)</f>
        <v>#N/A</v>
      </c>
      <c r="D151" t="e">
        <f>VLOOKUP(A151,'Matriz de riesgos 1a parte'!$B$7:$BT$122,50,FALSE)</f>
        <v>#N/A</v>
      </c>
      <c r="E151" s="86" t="e">
        <f>VLOOKUP(A151,'Matriz de riesgos 1a parte'!$B$7:$BT$122,69,FALSE)</f>
        <v>#N/A</v>
      </c>
      <c r="F151" s="79"/>
    </row>
    <row r="152" spans="1:6" x14ac:dyDescent="0.35">
      <c r="A152" s="85" t="s">
        <v>999</v>
      </c>
      <c r="B152" t="str">
        <f>VLOOKUP(A152,'Matriz de riesgos 1a parte'!$B$7:$BT$122,3,FALSE)</f>
        <v>Gestión Jurídica</v>
      </c>
      <c r="C152" t="str">
        <f>VLOOKUP(A152,'Matriz de riesgos 1a parte'!$B$7:$BT$122,13,FALSE)</f>
        <v>Corrupción</v>
      </c>
      <c r="D152" t="str">
        <f>VLOOKUP(A152,'Matriz de riesgos 1a parte'!$B$7:$BT$122,50,FALSE)</f>
        <v>Zona Alta</v>
      </c>
      <c r="E152" s="86" t="str">
        <f>VLOOKUP(A152,'Matriz de riesgos 1a parte'!$B$7:$BT$122,69,FALSE)</f>
        <v>Zona Alta</v>
      </c>
      <c r="F152" s="79"/>
    </row>
    <row r="153" spans="1:6" x14ac:dyDescent="0.35">
      <c r="A153" s="85" t="s">
        <v>1017</v>
      </c>
      <c r="B153" t="str">
        <f>VLOOKUP(A153,'Matriz de riesgos 1a parte'!$B$7:$BT$122,3,FALSE)</f>
        <v>Gestión Jurídica</v>
      </c>
      <c r="C153" t="str">
        <f>VLOOKUP(A153,'Matriz de riesgos 1a parte'!$B$7:$BT$122,13,FALSE)</f>
        <v>Corrupción</v>
      </c>
      <c r="D153" t="str">
        <f>VLOOKUP(A153,'Matriz de riesgos 1a parte'!$B$7:$BT$122,50,FALSE)</f>
        <v>Zona Alta</v>
      </c>
      <c r="E153" s="86" t="str">
        <f>VLOOKUP(A153,'Matriz de riesgos 1a parte'!$B$7:$BT$122,69,FALSE)</f>
        <v>Zona Media</v>
      </c>
      <c r="F153" s="79"/>
    </row>
    <row r="154" spans="1:6" x14ac:dyDescent="0.35">
      <c r="A154" s="85" t="s">
        <v>1031</v>
      </c>
      <c r="B154" t="e">
        <f>VLOOKUP(A154,'Matriz de riesgos 1a parte'!$B$7:$BT$122,3,FALSE)</f>
        <v>#N/A</v>
      </c>
      <c r="C154" t="e">
        <f>VLOOKUP(A154,'Matriz de riesgos 1a parte'!$B$7:$BT$122,13,FALSE)</f>
        <v>#N/A</v>
      </c>
      <c r="D154" t="e">
        <f>VLOOKUP(A154,'Matriz de riesgos 1a parte'!$B$7:$BT$122,50,FALSE)</f>
        <v>#N/A</v>
      </c>
      <c r="E154" s="86" t="e">
        <f>VLOOKUP(A154,'Matriz de riesgos 1a parte'!$B$7:$BT$122,69,FALSE)</f>
        <v>#N/A</v>
      </c>
      <c r="F154" s="79"/>
    </row>
    <row r="155" spans="1:6" x14ac:dyDescent="0.35">
      <c r="A155" s="85" t="s">
        <v>1032</v>
      </c>
      <c r="B155" t="e">
        <f>VLOOKUP(A155,'Matriz de riesgos 1a parte'!$B$7:$BT$122,3,FALSE)</f>
        <v>#N/A</v>
      </c>
      <c r="C155" t="e">
        <f>VLOOKUP(A155,'Matriz de riesgos 1a parte'!$B$7:$BT$122,13,FALSE)</f>
        <v>#N/A</v>
      </c>
      <c r="D155" t="e">
        <f>VLOOKUP(A155,'Matriz de riesgos 1a parte'!$B$7:$BT$122,50,FALSE)</f>
        <v>#N/A</v>
      </c>
      <c r="E155" s="86" t="e">
        <f>VLOOKUP(A155,'Matriz de riesgos 1a parte'!$B$7:$BT$122,69,FALSE)</f>
        <v>#N/A</v>
      </c>
      <c r="F155" s="79"/>
    </row>
    <row r="156" spans="1:6" x14ac:dyDescent="0.35">
      <c r="A156" s="85" t="s">
        <v>1033</v>
      </c>
      <c r="B156" t="e">
        <f>VLOOKUP(A156,'Matriz de riesgos 1a parte'!$B$7:$BT$122,3,FALSE)</f>
        <v>#N/A</v>
      </c>
      <c r="C156" t="e">
        <f>VLOOKUP(A156,'Matriz de riesgos 1a parte'!$B$7:$BT$122,13,FALSE)</f>
        <v>#N/A</v>
      </c>
      <c r="D156" t="e">
        <f>VLOOKUP(A156,'Matriz de riesgos 1a parte'!$B$7:$BT$122,50,FALSE)</f>
        <v>#N/A</v>
      </c>
      <c r="E156" s="86" t="e">
        <f>VLOOKUP(A156,'Matriz de riesgos 1a parte'!$B$7:$BT$122,69,FALSE)</f>
        <v>#N/A</v>
      </c>
      <c r="F156" s="79"/>
    </row>
    <row r="157" spans="1:6" x14ac:dyDescent="0.35">
      <c r="A157" s="85" t="s">
        <v>1037</v>
      </c>
      <c r="B157" t="str">
        <f>VLOOKUP(A157,'Matriz de riesgos 1a parte'!$B$7:$BT$122,3,FALSE)</f>
        <v>Gestión Social</v>
      </c>
      <c r="C157" t="str">
        <f>VLOOKUP(A157,'Matriz de riesgos 1a parte'!$B$7:$BT$122,13,FALSE)</f>
        <v>Corrupción</v>
      </c>
      <c r="D157" t="str">
        <f>VLOOKUP(A157,'Matriz de riesgos 1a parte'!$B$7:$BT$122,50,FALSE)</f>
        <v>Zona Alta</v>
      </c>
      <c r="E157" s="86" t="str">
        <f>VLOOKUP(A157,'Matriz de riesgos 1a parte'!$B$7:$BT$122,69,FALSE)</f>
        <v>Zona Media</v>
      </c>
      <c r="F157" s="79"/>
    </row>
    <row r="158" spans="1:6" x14ac:dyDescent="0.35">
      <c r="A158" s="85" t="s">
        <v>1044</v>
      </c>
      <c r="B158" t="e">
        <f>VLOOKUP(A158,'Matriz de riesgos 1a parte'!$B$7:$BT$122,3,FALSE)</f>
        <v>#N/A</v>
      </c>
      <c r="C158" t="e">
        <f>VLOOKUP(A158,'Matriz de riesgos 1a parte'!$B$7:$BT$122,13,FALSE)</f>
        <v>#N/A</v>
      </c>
      <c r="D158" t="e">
        <f>VLOOKUP(A158,'Matriz de riesgos 1a parte'!$B$7:$BT$122,50,FALSE)</f>
        <v>#N/A</v>
      </c>
      <c r="E158" s="86" t="e">
        <f>VLOOKUP(A158,'Matriz de riesgos 1a parte'!$B$7:$BT$122,69,FALSE)</f>
        <v>#N/A</v>
      </c>
      <c r="F158" s="79"/>
    </row>
    <row r="159" spans="1:6" x14ac:dyDescent="0.35">
      <c r="A159" s="85" t="s">
        <v>1046</v>
      </c>
      <c r="B159" t="e">
        <f>VLOOKUP(A159,'Matriz de riesgos 1a parte'!$B$7:$BT$122,3,FALSE)</f>
        <v>#N/A</v>
      </c>
      <c r="C159" t="e">
        <f>VLOOKUP(A159,'Matriz de riesgos 1a parte'!$B$7:$BT$122,13,FALSE)</f>
        <v>#N/A</v>
      </c>
      <c r="D159" t="e">
        <f>VLOOKUP(A159,'Matriz de riesgos 1a parte'!$B$7:$BT$122,50,FALSE)</f>
        <v>#N/A</v>
      </c>
      <c r="E159" s="86" t="e">
        <f>VLOOKUP(A159,'Matriz de riesgos 1a parte'!$B$7:$BT$122,69,FALSE)</f>
        <v>#N/A</v>
      </c>
      <c r="F159" s="79"/>
    </row>
    <row r="160" spans="1:6" x14ac:dyDescent="0.35">
      <c r="A160" s="85" t="s">
        <v>1047</v>
      </c>
      <c r="B160" t="e">
        <f>VLOOKUP(A160,'Matriz de riesgos 1a parte'!$B$7:$BT$122,3,FALSE)</f>
        <v>#N/A</v>
      </c>
      <c r="C160" t="e">
        <f>VLOOKUP(A160,'Matriz de riesgos 1a parte'!$B$7:$BT$122,13,FALSE)</f>
        <v>#N/A</v>
      </c>
      <c r="D160" t="e">
        <f>VLOOKUP(A160,'Matriz de riesgos 1a parte'!$B$7:$BT$122,50,FALSE)</f>
        <v>#N/A</v>
      </c>
      <c r="E160" s="86" t="e">
        <f>VLOOKUP(A160,'Matriz de riesgos 1a parte'!$B$7:$BT$122,69,FALSE)</f>
        <v>#N/A</v>
      </c>
      <c r="F160" s="79"/>
    </row>
    <row r="161" spans="1:6" x14ac:dyDescent="0.35">
      <c r="A161" s="85" t="s">
        <v>1049</v>
      </c>
      <c r="B161" t="e">
        <f>VLOOKUP(A161,'Matriz de riesgos 1a parte'!$B$7:$BT$122,3,FALSE)</f>
        <v>#N/A</v>
      </c>
      <c r="C161" t="e">
        <f>VLOOKUP(A161,'Matriz de riesgos 1a parte'!$B$7:$BT$122,13,FALSE)</f>
        <v>#N/A</v>
      </c>
      <c r="D161" t="e">
        <f>VLOOKUP(A161,'Matriz de riesgos 1a parte'!$B$7:$BT$122,50,FALSE)</f>
        <v>#N/A</v>
      </c>
      <c r="E161" s="86" t="e">
        <f>VLOOKUP(A161,'Matriz de riesgos 1a parte'!$B$7:$BT$122,69,FALSE)</f>
        <v>#N/A</v>
      </c>
      <c r="F161" s="79"/>
    </row>
    <row r="162" spans="1:6" x14ac:dyDescent="0.35">
      <c r="A162" s="85" t="s">
        <v>1050</v>
      </c>
      <c r="B162" t="str">
        <f>VLOOKUP(A162,'Matriz de riesgos 1a parte'!$B$7:$BT$122,3,FALSE)</f>
        <v>Servicio Acueducto</v>
      </c>
      <c r="C162" t="str">
        <f>VLOOKUP(A162,'Matriz de riesgos 1a parte'!$B$7:$BT$122,13,FALSE)</f>
        <v>Corrupción</v>
      </c>
      <c r="D162" t="str">
        <f>VLOOKUP(A162,'Matriz de riesgos 1a parte'!$B$7:$BT$122,50,FALSE)</f>
        <v>Zona Alta</v>
      </c>
      <c r="E162" s="86" t="str">
        <f>VLOOKUP(A162,'Matriz de riesgos 1a parte'!$B$7:$BT$122,69,FALSE)</f>
        <v>Zona Alta</v>
      </c>
      <c r="F162" s="79"/>
    </row>
    <row r="163" spans="1:6" x14ac:dyDescent="0.35">
      <c r="A163" s="85" t="s">
        <v>1075</v>
      </c>
      <c r="B163" t="str">
        <f>VLOOKUP(A163,'Matriz de riesgos 1a parte'!$B$7:$BT$122,3,FALSE)</f>
        <v>Servicio Acueducto</v>
      </c>
      <c r="C163" t="str">
        <f>VLOOKUP(A163,'Matriz de riesgos 1a parte'!$B$7:$BT$122,13,FALSE)</f>
        <v>Corrupción</v>
      </c>
      <c r="D163" t="str">
        <f>VLOOKUP(A163,'Matriz de riesgos 1a parte'!$B$7:$BT$122,50,FALSE)</f>
        <v>Zona Alta</v>
      </c>
      <c r="E163" s="86" t="str">
        <f>VLOOKUP(A163,'Matriz de riesgos 1a parte'!$B$7:$BT$122,69,FALSE)</f>
        <v>Zona Media</v>
      </c>
      <c r="F163" s="79"/>
    </row>
    <row r="164" spans="1:6" x14ac:dyDescent="0.35">
      <c r="A164" s="85" t="s">
        <v>1085</v>
      </c>
      <c r="B164" t="str">
        <f>VLOOKUP(A164,'Matriz de riesgos 1a parte'!$B$7:$BT$122,3,FALSE)</f>
        <v>Servicio Acueducto</v>
      </c>
      <c r="C164" t="str">
        <f>VLOOKUP(A164,'Matriz de riesgos 1a parte'!$B$7:$BT$122,13,FALSE)</f>
        <v>Corrupción</v>
      </c>
      <c r="D164" t="str">
        <f>VLOOKUP(A164,'Matriz de riesgos 1a parte'!$B$7:$BT$122,50,FALSE)</f>
        <v>Zona Alta</v>
      </c>
      <c r="E164" s="86" t="str">
        <f>VLOOKUP(A164,'Matriz de riesgos 1a parte'!$B$7:$BT$122,69,FALSE)</f>
        <v>Zona Alta</v>
      </c>
      <c r="F164" s="79"/>
    </row>
    <row r="165" spans="1:6" x14ac:dyDescent="0.35">
      <c r="A165" s="85" t="s">
        <v>1094</v>
      </c>
      <c r="B165" t="e">
        <f>VLOOKUP(A165,'Matriz de riesgos 1a parte'!$B$7:$BT$122,3,FALSE)</f>
        <v>#N/A</v>
      </c>
      <c r="C165" t="e">
        <f>VLOOKUP(A165,'Matriz de riesgos 1a parte'!$B$7:$BT$122,13,FALSE)</f>
        <v>#N/A</v>
      </c>
      <c r="D165" t="e">
        <f>VLOOKUP(A165,'Matriz de riesgos 1a parte'!$B$7:$BT$122,50,FALSE)</f>
        <v>#N/A</v>
      </c>
      <c r="E165" s="86" t="e">
        <f>VLOOKUP(A165,'Matriz de riesgos 1a parte'!$B$7:$BT$122,69,FALSE)</f>
        <v>#N/A</v>
      </c>
      <c r="F165" s="79"/>
    </row>
    <row r="166" spans="1:6" x14ac:dyDescent="0.35">
      <c r="A166" s="85" t="s">
        <v>1095</v>
      </c>
      <c r="B166" t="e">
        <f>VLOOKUP(A166,'Matriz de riesgos 1a parte'!$B$7:$BT$122,3,FALSE)</f>
        <v>#N/A</v>
      </c>
      <c r="C166" t="e">
        <f>VLOOKUP(A166,'Matriz de riesgos 1a parte'!$B$7:$BT$122,13,FALSE)</f>
        <v>#N/A</v>
      </c>
      <c r="D166" t="e">
        <f>VLOOKUP(A166,'Matriz de riesgos 1a parte'!$B$7:$BT$122,50,FALSE)</f>
        <v>#N/A</v>
      </c>
      <c r="E166" s="86" t="e">
        <f>VLOOKUP(A166,'Matriz de riesgos 1a parte'!$B$7:$BT$122,69,FALSE)</f>
        <v>#N/A</v>
      </c>
      <c r="F166" s="79"/>
    </row>
    <row r="167" spans="1:6" x14ac:dyDescent="0.35">
      <c r="A167" s="85" t="s">
        <v>1096</v>
      </c>
      <c r="B167" t="e">
        <f>VLOOKUP(A167,'Matriz de riesgos 1a parte'!$B$7:$BT$122,3,FALSE)</f>
        <v>#N/A</v>
      </c>
      <c r="C167" t="e">
        <f>VLOOKUP(A167,'Matriz de riesgos 1a parte'!$B$7:$BT$122,13,FALSE)</f>
        <v>#N/A</v>
      </c>
      <c r="D167" t="e">
        <f>VLOOKUP(A167,'Matriz de riesgos 1a parte'!$B$7:$BT$122,50,FALSE)</f>
        <v>#N/A</v>
      </c>
      <c r="E167" s="86" t="e">
        <f>VLOOKUP(A167,'Matriz de riesgos 1a parte'!$B$7:$BT$122,69,FALSE)</f>
        <v>#N/A</v>
      </c>
      <c r="F167" s="79"/>
    </row>
    <row r="168" spans="1:6" x14ac:dyDescent="0.35">
      <c r="A168" s="85" t="s">
        <v>1097</v>
      </c>
      <c r="B168" t="e">
        <f>VLOOKUP(A168,'Matriz de riesgos 1a parte'!$B$7:$BT$122,3,FALSE)</f>
        <v>#N/A</v>
      </c>
      <c r="C168" t="e">
        <f>VLOOKUP(A168,'Matriz de riesgos 1a parte'!$B$7:$BT$122,13,FALSE)</f>
        <v>#N/A</v>
      </c>
      <c r="D168" t="e">
        <f>VLOOKUP(A168,'Matriz de riesgos 1a parte'!$B$7:$BT$122,50,FALSE)</f>
        <v>#N/A</v>
      </c>
      <c r="E168" s="86" t="e">
        <f>VLOOKUP(A168,'Matriz de riesgos 1a parte'!$B$7:$BT$122,69,FALSE)</f>
        <v>#N/A</v>
      </c>
      <c r="F168" s="79"/>
    </row>
    <row r="169" spans="1:6" x14ac:dyDescent="0.35">
      <c r="A169" s="85" t="s">
        <v>1098</v>
      </c>
      <c r="B169" t="e">
        <f>VLOOKUP(A169,'Matriz de riesgos 1a parte'!$B$7:$BT$122,3,FALSE)</f>
        <v>#N/A</v>
      </c>
      <c r="C169" t="e">
        <f>VLOOKUP(A169,'Matriz de riesgos 1a parte'!$B$7:$BT$122,13,FALSE)</f>
        <v>#N/A</v>
      </c>
      <c r="D169" t="e">
        <f>VLOOKUP(A169,'Matriz de riesgos 1a parte'!$B$7:$BT$122,50,FALSE)</f>
        <v>#N/A</v>
      </c>
      <c r="E169" s="86" t="e">
        <f>VLOOKUP(A169,'Matriz de riesgos 1a parte'!$B$7:$BT$122,69,FALSE)</f>
        <v>#N/A</v>
      </c>
      <c r="F169" s="79"/>
    </row>
    <row r="170" spans="1:6" x14ac:dyDescent="0.35">
      <c r="A170" s="85" t="s">
        <v>1099</v>
      </c>
      <c r="B170" t="e">
        <f>VLOOKUP(A170,'Matriz de riesgos 1a parte'!$B$7:$BT$122,3,FALSE)</f>
        <v>#N/A</v>
      </c>
      <c r="C170" t="e">
        <f>VLOOKUP(A170,'Matriz de riesgos 1a parte'!$B$7:$BT$122,13,FALSE)</f>
        <v>#N/A</v>
      </c>
      <c r="D170" t="e">
        <f>VLOOKUP(A170,'Matriz de riesgos 1a parte'!$B$7:$BT$122,50,FALSE)</f>
        <v>#N/A</v>
      </c>
      <c r="E170" s="86" t="e">
        <f>VLOOKUP(A170,'Matriz de riesgos 1a parte'!$B$7:$BT$122,69,FALSE)</f>
        <v>#N/A</v>
      </c>
      <c r="F170" s="79"/>
    </row>
    <row r="171" spans="1:6" x14ac:dyDescent="0.35">
      <c r="A171" s="85" t="s">
        <v>1100</v>
      </c>
      <c r="B171" t="e">
        <f>VLOOKUP(A171,'Matriz de riesgos 1a parte'!$B$7:$BT$122,3,FALSE)</f>
        <v>#N/A</v>
      </c>
      <c r="C171" t="e">
        <f>VLOOKUP(A171,'Matriz de riesgos 1a parte'!$B$7:$BT$122,13,FALSE)</f>
        <v>#N/A</v>
      </c>
      <c r="D171" t="e">
        <f>VLOOKUP(A171,'Matriz de riesgos 1a parte'!$B$7:$BT$122,50,FALSE)</f>
        <v>#N/A</v>
      </c>
      <c r="E171" s="86" t="e">
        <f>VLOOKUP(A171,'Matriz de riesgos 1a parte'!$B$7:$BT$122,69,FALSE)</f>
        <v>#N/A</v>
      </c>
      <c r="F171" s="79"/>
    </row>
    <row r="172" spans="1:6" x14ac:dyDescent="0.35">
      <c r="A172" s="85" t="s">
        <v>1101</v>
      </c>
      <c r="B172" t="e">
        <f>VLOOKUP(A172,'Matriz de riesgos 1a parte'!$B$7:$BT$122,3,FALSE)</f>
        <v>#N/A</v>
      </c>
      <c r="C172" t="e">
        <f>VLOOKUP(A172,'Matriz de riesgos 1a parte'!$B$7:$BT$122,13,FALSE)</f>
        <v>#N/A</v>
      </c>
      <c r="D172" t="e">
        <f>VLOOKUP(A172,'Matriz de riesgos 1a parte'!$B$7:$BT$122,50,FALSE)</f>
        <v>#N/A</v>
      </c>
      <c r="E172" s="86" t="e">
        <f>VLOOKUP(A172,'Matriz de riesgos 1a parte'!$B$7:$BT$122,69,FALSE)</f>
        <v>#N/A</v>
      </c>
      <c r="F172" s="79"/>
    </row>
    <row r="173" spans="1:6" x14ac:dyDescent="0.35">
      <c r="A173" s="85" t="s">
        <v>1102</v>
      </c>
      <c r="B173" t="e">
        <f>VLOOKUP(A173,'Matriz de riesgos 1a parte'!$B$7:$BT$122,3,FALSE)</f>
        <v>#N/A</v>
      </c>
      <c r="C173" t="e">
        <f>VLOOKUP(A173,'Matriz de riesgos 1a parte'!$B$7:$BT$122,13,FALSE)</f>
        <v>#N/A</v>
      </c>
      <c r="D173" t="e">
        <f>VLOOKUP(A173,'Matriz de riesgos 1a parte'!$B$7:$BT$122,50,FALSE)</f>
        <v>#N/A</v>
      </c>
      <c r="E173" s="86" t="e">
        <f>VLOOKUP(A173,'Matriz de riesgos 1a parte'!$B$7:$BT$122,69,FALSE)</f>
        <v>#N/A</v>
      </c>
      <c r="F173" s="79"/>
    </row>
    <row r="174" spans="1:6" x14ac:dyDescent="0.35">
      <c r="A174" s="85" t="s">
        <v>1103</v>
      </c>
      <c r="B174" t="e">
        <f>VLOOKUP(A174,'Matriz de riesgos 1a parte'!$B$7:$BT$122,3,FALSE)</f>
        <v>#N/A</v>
      </c>
      <c r="C174" t="e">
        <f>VLOOKUP(A174,'Matriz de riesgos 1a parte'!$B$7:$BT$122,13,FALSE)</f>
        <v>#N/A</v>
      </c>
      <c r="D174" t="e">
        <f>VLOOKUP(A174,'Matriz de riesgos 1a parte'!$B$7:$BT$122,50,FALSE)</f>
        <v>#N/A</v>
      </c>
      <c r="E174" s="86" t="e">
        <f>VLOOKUP(A174,'Matriz de riesgos 1a parte'!$B$7:$BT$122,69,FALSE)</f>
        <v>#N/A</v>
      </c>
      <c r="F174" s="79"/>
    </row>
    <row r="175" spans="1:6" x14ac:dyDescent="0.35">
      <c r="A175" s="85" t="s">
        <v>1104</v>
      </c>
      <c r="B175" t="e">
        <f>VLOOKUP(A175,'Matriz de riesgos 1a parte'!$B$7:$BT$122,3,FALSE)</f>
        <v>#N/A</v>
      </c>
      <c r="C175" t="e">
        <f>VLOOKUP(A175,'Matriz de riesgos 1a parte'!$B$7:$BT$122,13,FALSE)</f>
        <v>#N/A</v>
      </c>
      <c r="D175" t="e">
        <f>VLOOKUP(A175,'Matriz de riesgos 1a parte'!$B$7:$BT$122,50,FALSE)</f>
        <v>#N/A</v>
      </c>
      <c r="E175" s="86" t="e">
        <f>VLOOKUP(A175,'Matriz de riesgos 1a parte'!$B$7:$BT$122,69,FALSE)</f>
        <v>#N/A</v>
      </c>
      <c r="F175" s="79"/>
    </row>
    <row r="176" spans="1:6" x14ac:dyDescent="0.35">
      <c r="A176" s="85" t="s">
        <v>1105</v>
      </c>
      <c r="B176" t="e">
        <f>VLOOKUP(A176,'Matriz de riesgos 1a parte'!$B$7:$BT$122,3,FALSE)</f>
        <v>#N/A</v>
      </c>
      <c r="C176" t="e">
        <f>VLOOKUP(A176,'Matriz de riesgos 1a parte'!$B$7:$BT$122,13,FALSE)</f>
        <v>#N/A</v>
      </c>
      <c r="D176" t="e">
        <f>VLOOKUP(A176,'Matriz de riesgos 1a parte'!$B$7:$BT$122,50,FALSE)</f>
        <v>#N/A</v>
      </c>
      <c r="E176" s="86" t="e">
        <f>VLOOKUP(A176,'Matriz de riesgos 1a parte'!$B$7:$BT$122,69,FALSE)</f>
        <v>#N/A</v>
      </c>
      <c r="F176" s="79"/>
    </row>
    <row r="177" spans="1:6" x14ac:dyDescent="0.35">
      <c r="A177" s="85" t="s">
        <v>1106</v>
      </c>
      <c r="B177" t="e">
        <f>VLOOKUP(A177,'Matriz de riesgos 1a parte'!$B$7:$BT$122,3,FALSE)</f>
        <v>#N/A</v>
      </c>
      <c r="C177" t="e">
        <f>VLOOKUP(A177,'Matriz de riesgos 1a parte'!$B$7:$BT$122,13,FALSE)</f>
        <v>#N/A</v>
      </c>
      <c r="D177" t="e">
        <f>VLOOKUP(A177,'Matriz de riesgos 1a parte'!$B$7:$BT$122,50,FALSE)</f>
        <v>#N/A</v>
      </c>
      <c r="E177" s="86" t="e">
        <f>VLOOKUP(A177,'Matriz de riesgos 1a parte'!$B$7:$BT$122,69,FALSE)</f>
        <v>#N/A</v>
      </c>
      <c r="F177" s="79"/>
    </row>
    <row r="178" spans="1:6" x14ac:dyDescent="0.35">
      <c r="A178" s="85" t="s">
        <v>1107</v>
      </c>
      <c r="B178" t="str">
        <f>VLOOKUP(A178,'Matriz de riesgos 1a parte'!$B$7:$BT$122,3,FALSE)</f>
        <v>Direccionamiento Estratégico y Planeación</v>
      </c>
      <c r="C178" t="str">
        <f>VLOOKUP(A178,'Matriz de riesgos 1a parte'!$B$7:$BT$122,13,FALSE)</f>
        <v>Corrupción</v>
      </c>
      <c r="D178" t="str">
        <f>VLOOKUP(A178,'Matriz de riesgos 1a parte'!$B$7:$BT$122,50,FALSE)</f>
        <v>Zona Alta</v>
      </c>
      <c r="E178" s="86" t="str">
        <f>VLOOKUP(A178,'Matriz de riesgos 1a parte'!$B$7:$BT$122,69,FALSE)</f>
        <v>Zona Alta</v>
      </c>
      <c r="F178" s="79"/>
    </row>
    <row r="179" spans="1:6" x14ac:dyDescent="0.35">
      <c r="A179" s="85" t="s">
        <v>1127</v>
      </c>
      <c r="B179" t="e">
        <f>VLOOKUP(A179,'Matriz de riesgos 1a parte'!$B$7:$BT$122,3,FALSE)</f>
        <v>#N/A</v>
      </c>
      <c r="C179" t="e">
        <f>VLOOKUP(A179,'Matriz de riesgos 1a parte'!$B$7:$BT$122,13,FALSE)</f>
        <v>#N/A</v>
      </c>
      <c r="D179" t="e">
        <f>VLOOKUP(A179,'Matriz de riesgos 1a parte'!$B$7:$BT$122,50,FALSE)</f>
        <v>#N/A</v>
      </c>
      <c r="E179" s="86" t="e">
        <f>VLOOKUP(A179,'Matriz de riesgos 1a parte'!$B$7:$BT$122,69,FALSE)</f>
        <v>#N/A</v>
      </c>
      <c r="F179" s="79"/>
    </row>
    <row r="180" spans="1:6" x14ac:dyDescent="0.35">
      <c r="A180" s="85" t="s">
        <v>1128</v>
      </c>
      <c r="B180" t="e">
        <f>VLOOKUP(A180,'Matriz de riesgos 1a parte'!$B$7:$BT$122,3,FALSE)</f>
        <v>#N/A</v>
      </c>
      <c r="C180" t="e">
        <f>VLOOKUP(A180,'Matriz de riesgos 1a parte'!$B$7:$BT$122,13,FALSE)</f>
        <v>#N/A</v>
      </c>
      <c r="D180" t="e">
        <f>VLOOKUP(A180,'Matriz de riesgos 1a parte'!$B$7:$BT$122,50,FALSE)</f>
        <v>#N/A</v>
      </c>
      <c r="E180" s="86" t="e">
        <f>VLOOKUP(A180,'Matriz de riesgos 1a parte'!$B$7:$BT$122,69,FALSE)</f>
        <v>#N/A</v>
      </c>
      <c r="F180" s="79"/>
    </row>
    <row r="181" spans="1:6" x14ac:dyDescent="0.35">
      <c r="A181" s="85" t="s">
        <v>1129</v>
      </c>
      <c r="B181" t="e">
        <f>VLOOKUP(A181,'Matriz de riesgos 1a parte'!$B$7:$BT$122,3,FALSE)</f>
        <v>#N/A</v>
      </c>
      <c r="C181" t="e">
        <f>VLOOKUP(A181,'Matriz de riesgos 1a parte'!$B$7:$BT$122,13,FALSE)</f>
        <v>#N/A</v>
      </c>
      <c r="D181" t="e">
        <f>VLOOKUP(A181,'Matriz de riesgos 1a parte'!$B$7:$BT$122,50,FALSE)</f>
        <v>#N/A</v>
      </c>
      <c r="E181" s="86" t="e">
        <f>VLOOKUP(A181,'Matriz de riesgos 1a parte'!$B$7:$BT$122,69,FALSE)</f>
        <v>#N/A</v>
      </c>
      <c r="F181" s="79"/>
    </row>
    <row r="182" spans="1:6" x14ac:dyDescent="0.35">
      <c r="A182" s="85" t="s">
        <v>1130</v>
      </c>
      <c r="B182" t="e">
        <f>VLOOKUP(A182,'Matriz de riesgos 1a parte'!$B$7:$BT$122,3,FALSE)</f>
        <v>#N/A</v>
      </c>
      <c r="C182" t="e">
        <f>VLOOKUP(A182,'Matriz de riesgos 1a parte'!$B$7:$BT$122,13,FALSE)</f>
        <v>#N/A</v>
      </c>
      <c r="D182" t="e">
        <f>VLOOKUP(A182,'Matriz de riesgos 1a parte'!$B$7:$BT$122,50,FALSE)</f>
        <v>#N/A</v>
      </c>
      <c r="E182" s="86" t="e">
        <f>VLOOKUP(A182,'Matriz de riesgos 1a parte'!$B$7:$BT$122,69,FALSE)</f>
        <v>#N/A</v>
      </c>
      <c r="F182" s="79"/>
    </row>
    <row r="183" spans="1:6" x14ac:dyDescent="0.35">
      <c r="A183" s="85" t="s">
        <v>1131</v>
      </c>
      <c r="B183" t="e">
        <f>VLOOKUP(A183,'Matriz de riesgos 1a parte'!$B$7:$BT$122,3,FALSE)</f>
        <v>#N/A</v>
      </c>
      <c r="C183" t="e">
        <f>VLOOKUP(A183,'Matriz de riesgos 1a parte'!$B$7:$BT$122,13,FALSE)</f>
        <v>#N/A</v>
      </c>
      <c r="D183" t="e">
        <f>VLOOKUP(A183,'Matriz de riesgos 1a parte'!$B$7:$BT$122,50,FALSE)</f>
        <v>#N/A</v>
      </c>
      <c r="E183" s="86" t="e">
        <f>VLOOKUP(A183,'Matriz de riesgos 1a parte'!$B$7:$BT$122,69,FALSE)</f>
        <v>#N/A</v>
      </c>
      <c r="F183" s="79"/>
    </row>
    <row r="184" spans="1:6" x14ac:dyDescent="0.35">
      <c r="A184" s="85" t="s">
        <v>1132</v>
      </c>
      <c r="B184" t="e">
        <f>VLOOKUP(A184,'Matriz de riesgos 1a parte'!$B$7:$BT$122,3,FALSE)</f>
        <v>#N/A</v>
      </c>
      <c r="C184" t="e">
        <f>VLOOKUP(A184,'Matriz de riesgos 1a parte'!$B$7:$BT$122,13,FALSE)</f>
        <v>#N/A</v>
      </c>
      <c r="D184" t="e">
        <f>VLOOKUP(A184,'Matriz de riesgos 1a parte'!$B$7:$BT$122,50,FALSE)</f>
        <v>#N/A</v>
      </c>
      <c r="E184" s="86" t="e">
        <f>VLOOKUP(A184,'Matriz de riesgos 1a parte'!$B$7:$BT$122,69,FALSE)</f>
        <v>#N/A</v>
      </c>
      <c r="F184" s="79"/>
    </row>
    <row r="185" spans="1:6" ht="15" thickBot="1" x14ac:dyDescent="0.4">
      <c r="A185" s="87" t="s">
        <v>1133</v>
      </c>
      <c r="B185" s="88" t="e">
        <f>VLOOKUP(A185,'Matriz de riesgos 1a parte'!$B$7:$BT$122,3,FALSE)</f>
        <v>#N/A</v>
      </c>
      <c r="C185" s="88" t="e">
        <f>VLOOKUP(A185,'Matriz de riesgos 1a parte'!$B$7:$BT$122,13,FALSE)</f>
        <v>#N/A</v>
      </c>
      <c r="D185" s="88" t="e">
        <f>VLOOKUP(A185,'Matriz de riesgos 1a parte'!$B$7:$BT$122,50,FALSE)</f>
        <v>#N/A</v>
      </c>
      <c r="E185" s="89" t="e">
        <f>VLOOKUP(A185,'Matriz de riesgos 1a parte'!$B$7:$BT$122,69,FALSE)</f>
        <v>#N/A</v>
      </c>
      <c r="F185" s="7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FD9E62CAEE0F4FA144A0F8D7C38621" ma:contentTypeVersion="16" ma:contentTypeDescription="Create a new document." ma:contentTypeScope="" ma:versionID="a8c9bbd0da3748217b9eea5effc534a7">
  <xsd:schema xmlns:xsd="http://www.w3.org/2001/XMLSchema" xmlns:xs="http://www.w3.org/2001/XMLSchema" xmlns:p="http://schemas.microsoft.com/office/2006/metadata/properties" xmlns:ns3="be88e07f-e1ec-4bdc-aae6-e8f44e1f4b1d" xmlns:ns4="88b477a7-94fc-416e-9b4d-cbaa3bc039a5" targetNamespace="http://schemas.microsoft.com/office/2006/metadata/properties" ma:root="true" ma:fieldsID="c7b1ee6f3e61fb08e98765aacbe37d8f" ns3:_="" ns4:_="">
    <xsd:import namespace="be88e07f-e1ec-4bdc-aae6-e8f44e1f4b1d"/>
    <xsd:import namespace="88b477a7-94fc-416e-9b4d-cbaa3bc039a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8e07f-e1ec-4bdc-aae6-e8f44e1f4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477a7-94fc-416e-9b4d-cbaa3bc039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e88e07f-e1ec-4bdc-aae6-e8f44e1f4b1d" xsi:nil="true"/>
  </documentManagement>
</p:properties>
</file>

<file path=customXml/itemProps1.xml><?xml version="1.0" encoding="utf-8"?>
<ds:datastoreItem xmlns:ds="http://schemas.openxmlformats.org/officeDocument/2006/customXml" ds:itemID="{F10DF6DF-F050-41C1-9DAD-AAAA82DC4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8e07f-e1ec-4bdc-aae6-e8f44e1f4b1d"/>
    <ds:schemaRef ds:uri="88b477a7-94fc-416e-9b4d-cbaa3bc0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F3FB96-6EE2-49FD-B6AA-5D81ACFE480C}">
  <ds:schemaRefs>
    <ds:schemaRef ds:uri="http://schemas.microsoft.com/sharepoint/v3/contenttype/forms"/>
  </ds:schemaRefs>
</ds:datastoreItem>
</file>

<file path=customXml/itemProps3.xml><?xml version="1.0" encoding="utf-8"?>
<ds:datastoreItem xmlns:ds="http://schemas.openxmlformats.org/officeDocument/2006/customXml" ds:itemID="{B3DBF9CC-81CF-4E1D-9AE5-849D9CB4FB8A}">
  <ds:schemaRef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88b477a7-94fc-416e-9b4d-cbaa3bc039a5"/>
    <ds:schemaRef ds:uri="be88e07f-e1ec-4bdc-aae6-e8f44e1f4b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Configuración</vt:lpstr>
      <vt:lpstr>Matriz de riesgos 1a parte</vt:lpstr>
      <vt:lpstr>Controles 1a parte</vt:lpstr>
      <vt:lpstr>Mapa R. Corrupción 2a parte </vt:lpstr>
      <vt:lpstr>Planes de tratamient_R. Corrupc</vt:lpstr>
      <vt:lpstr>Conteo</vt:lpstr>
      <vt:lpstr>'Controles 1a parte'!Área_de_impresión</vt:lpstr>
      <vt:lpstr>'Matriz de riesgos 1a parte'!Área_de_impresión</vt:lpstr>
      <vt:lpstr>'Controles 1a parte'!Títulos_a_imprimir</vt:lpstr>
      <vt:lpstr>'Matriz de riesgos 1a parte'!Títulos_a_imprimir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Alfonso Rubio Mora</dc:creator>
  <cp:keywords/>
  <dc:description/>
  <cp:lastModifiedBy>DGCP:</cp:lastModifiedBy>
  <cp:revision/>
  <dcterms:created xsi:type="dcterms:W3CDTF">2021-06-05T14:08:32Z</dcterms:created>
  <dcterms:modified xsi:type="dcterms:W3CDTF">2023-09-12T14:21:39Z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0x01010069FD9E62CAEE0F4FA144A0F8D7C38621</vt:lpwstr>
  </property>
</Properties>
</file>